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VP-F\Forms_Lists_Signs\BusOps\Tools Tip Sheets\"/>
    </mc:Choice>
  </mc:AlternateContent>
  <xr:revisionPtr revIDLastSave="0" documentId="13_ncr:1_{E32AD1FA-FE84-445E-BC97-8B62B57BD4E3}" xr6:coauthVersionLast="36" xr6:coauthVersionMax="36" xr10:uidLastSave="{00000000-0000-0000-0000-000000000000}"/>
  <workbookProtection workbookAlgorithmName="SHA-512" workbookHashValue="QlJKL1AYi1FbjMHvmg4hXn4OBKmBOy1+7dUnbHogyyErdFFg3CLmNU5hV0+pyggcKFYDlm6USBTEIHsgoa6m9A==" workbookSaltValue="BVuvnSWNe3Q/5GIEZ1U35A==" workbookSpinCount="100000" lockStructure="1"/>
  <bookViews>
    <workbookView xWindow="0" yWindow="0" windowWidth="28800" windowHeight="14055" xr2:uid="{0E78DA14-A3BE-4A65-8398-BC52B878232D}"/>
  </bookViews>
  <sheets>
    <sheet name="Flow Chart" sheetId="10" r:id="rId1"/>
    <sheet name="Account Codes" sheetId="3" r:id="rId2"/>
    <sheet name="Computers" sheetId="14" r:id="rId3"/>
    <sheet name="Televisions" sheetId="9" r:id="rId4"/>
    <sheet name="Displays" sheetId="5" r:id="rId5"/>
    <sheet name="PRESENTATION SYSTM" sheetId="8" r:id="rId6"/>
    <sheet name="Asset Update form" sheetId="11" r:id="rId7"/>
    <sheet name="Off-Campus" sheetId="12" r:id="rId8"/>
    <sheet name="Aquisition Methods" sheetId="13" r:id="rId9"/>
  </sheets>
  <externalReferences>
    <externalReference r:id="rId10"/>
  </externalReferences>
  <definedNames>
    <definedName name="ColumnTitle1">[1]!ServicePriceList[[#Headers],[Building]]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4" l="1"/>
  <c r="Y8" i="14"/>
  <c r="S8" i="14"/>
  <c r="R8" i="14"/>
  <c r="L8" i="14"/>
  <c r="E8" i="14"/>
  <c r="S18" i="14"/>
  <c r="R18" i="14"/>
  <c r="L18" i="14"/>
  <c r="K18" i="14"/>
  <c r="E18" i="14"/>
  <c r="L28" i="14"/>
  <c r="K28" i="14"/>
  <c r="R28" i="14"/>
  <c r="S28" i="14"/>
  <c r="S26" i="14"/>
  <c r="S25" i="14"/>
  <c r="S24" i="14"/>
  <c r="S23" i="14"/>
  <c r="S22" i="14"/>
  <c r="E28" i="14"/>
  <c r="D28" i="14"/>
  <c r="E27" i="14"/>
  <c r="E26" i="14"/>
  <c r="L5" i="14"/>
  <c r="E15" i="14"/>
  <c r="D18" i="14"/>
  <c r="E17" i="14"/>
  <c r="E25" i="14"/>
  <c r="E24" i="14"/>
  <c r="E23" i="14"/>
  <c r="L22" i="14"/>
  <c r="E22" i="14"/>
  <c r="Y18" i="14"/>
  <c r="Z18" i="14" s="1"/>
  <c r="E16" i="14"/>
  <c r="S14" i="14"/>
  <c r="E14" i="14"/>
  <c r="S13" i="14"/>
  <c r="E13" i="14"/>
  <c r="S12" i="14"/>
  <c r="L12" i="14"/>
  <c r="E12" i="14"/>
  <c r="S6" i="14"/>
  <c r="S5" i="14"/>
  <c r="K8" i="14" l="1"/>
  <c r="D8" i="14"/>
  <c r="E7" i="14"/>
  <c r="E6" i="14"/>
  <c r="E5" i="14"/>
  <c r="Z4" i="14"/>
  <c r="S4" i="14"/>
  <c r="L4" i="14"/>
  <c r="E4" i="14"/>
  <c r="E3" i="9"/>
  <c r="L3" i="9"/>
  <c r="S3" i="9"/>
  <c r="Z3" i="9"/>
  <c r="E4" i="9"/>
  <c r="E5" i="9"/>
  <c r="E6" i="9"/>
  <c r="E7" i="9"/>
  <c r="E8" i="9"/>
  <c r="L8" i="9"/>
  <c r="S8" i="9"/>
  <c r="D9" i="9"/>
  <c r="E9" i="9" s="1"/>
  <c r="K9" i="9"/>
  <c r="L9" i="9" s="1"/>
  <c r="R9" i="9"/>
  <c r="S9" i="9"/>
  <c r="Y9" i="9"/>
  <c r="Z9" i="9" s="1"/>
  <c r="D11" i="8" l="1"/>
  <c r="D10" i="8"/>
  <c r="D9" i="8"/>
  <c r="D8" i="8"/>
  <c r="D7" i="8"/>
  <c r="D6" i="8"/>
  <c r="D5" i="8"/>
  <c r="D4" i="8"/>
  <c r="D3" i="8"/>
  <c r="H3" i="5" l="1"/>
  <c r="H17" i="5" s="1"/>
  <c r="H18" i="5" s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B17" i="5"/>
  <c r="C17" i="5"/>
  <c r="H19" i="5" s="1"/>
  <c r="D17" i="5"/>
  <c r="E17" i="5"/>
  <c r="F17" i="5"/>
  <c r="G17" i="5"/>
</calcChain>
</file>

<file path=xl/sharedStrings.xml><?xml version="1.0" encoding="utf-8"?>
<sst xmlns="http://schemas.openxmlformats.org/spreadsheetml/2006/main" count="478" uniqueCount="254">
  <si>
    <t>Mount</t>
  </si>
  <si>
    <t>HDMI Cable</t>
  </si>
  <si>
    <t>Installation</t>
  </si>
  <si>
    <t>Total Cost</t>
  </si>
  <si>
    <t>Description</t>
  </si>
  <si>
    <t>Desktop</t>
  </si>
  <si>
    <t>NON-PASSENGER MOTOR VEHICLES</t>
  </si>
  <si>
    <t>FURNISHINGS/EQUIPMENT</t>
  </si>
  <si>
    <t>COMPUTER EQUIPMENT</t>
  </si>
  <si>
    <t>TELECOMMUNICATIONS EQUIPMENT</t>
  </si>
  <si>
    <t>PASSENGER CARS</t>
  </si>
  <si>
    <t>ADDITIONAL COST-CAPITAL EQUIP</t>
  </si>
  <si>
    <t>AIRCRAFT / DRONE ACQUISITION</t>
  </si>
  <si>
    <t>EQUIP-STATE CONTROLLED ASSETS</t>
  </si>
  <si>
    <t>COMPUTER EQUIP-STATE CONTROL A</t>
  </si>
  <si>
    <t>Laptop</t>
  </si>
  <si>
    <t>Tablets</t>
  </si>
  <si>
    <t>Cameras</t>
  </si>
  <si>
    <t>Audio Visual Systems</t>
  </si>
  <si>
    <t>Hand Guns</t>
  </si>
  <si>
    <t>Rifles</t>
  </si>
  <si>
    <t>Data Projectors</t>
  </si>
  <si>
    <t>Smart Phones</t>
  </si>
  <si>
    <t>CD Players/Recorders</t>
  </si>
  <si>
    <t>Digital Turntables</t>
  </si>
  <si>
    <t>Electronic Recording Devices</t>
  </si>
  <si>
    <t>Hand Held/Portable Radios</t>
  </si>
  <si>
    <t>Phonographs/Record Players</t>
  </si>
  <si>
    <t>Portable Audio/AV Receivers</t>
  </si>
  <si>
    <t>Portable Surround Sound System</t>
  </si>
  <si>
    <t>Radio Receivers and Transmitters</t>
  </si>
  <si>
    <t>Sound Recorders</t>
  </si>
  <si>
    <t>Visual Systems</t>
  </si>
  <si>
    <t>Blue-Ray Players/Recorders</t>
  </si>
  <si>
    <t>Camcorders</t>
  </si>
  <si>
    <t>DVD Players/Recorders</t>
  </si>
  <si>
    <t>Television and DVD/VCR Combinations</t>
  </si>
  <si>
    <t>Television Sets</t>
  </si>
  <si>
    <t>Video Cassette Recorders</t>
  </si>
  <si>
    <t>Machine Guns</t>
  </si>
  <si>
    <t>Digital Cameras</t>
  </si>
  <si>
    <t>DSLR Cameras</t>
  </si>
  <si>
    <t>Point &amp; Shoot Digital Cameras</t>
  </si>
  <si>
    <t>Portable/handheld Camera Equipment</t>
  </si>
  <si>
    <t>SLR Cameras</t>
  </si>
  <si>
    <t>Short Guns</t>
  </si>
  <si>
    <t>Unmanned Aerial Vehicle (UAV) Drones</t>
  </si>
  <si>
    <t>Buses</t>
  </si>
  <si>
    <t>Caravan</t>
  </si>
  <si>
    <t>Trucks</t>
  </si>
  <si>
    <t>Sport Utility Vehicle</t>
  </si>
  <si>
    <t>Sedans</t>
  </si>
  <si>
    <t>Wagons</t>
  </si>
  <si>
    <t>Vans</t>
  </si>
  <si>
    <t>Helicopter</t>
  </si>
  <si>
    <t>Multi Engine Propeller</t>
  </si>
  <si>
    <t>Single Engine Propeller</t>
  </si>
  <si>
    <t>Jet</t>
  </si>
  <si>
    <t>UAV Drone</t>
  </si>
  <si>
    <t>BOATS / MARINE EQUIPMENT</t>
  </si>
  <si>
    <t>Rowboat</t>
  </si>
  <si>
    <t>Canoe</t>
  </si>
  <si>
    <t>Marine Equipment</t>
  </si>
  <si>
    <t>Ferries</t>
  </si>
  <si>
    <t>Motors</t>
  </si>
  <si>
    <t>Boat</t>
  </si>
  <si>
    <t>Tractor Truck</t>
  </si>
  <si>
    <t>Dump Truck</t>
  </si>
  <si>
    <t>Golf Carts</t>
  </si>
  <si>
    <t>Account</t>
  </si>
  <si>
    <t>Sub Categotries</t>
  </si>
  <si>
    <t>Misc</t>
  </si>
  <si>
    <t>500 - 4,999.99</t>
  </si>
  <si>
    <t>&gt;= 5,000.00</t>
  </si>
  <si>
    <t>Any Value</t>
  </si>
  <si>
    <t>LED Display No Touch 650NT</t>
  </si>
  <si>
    <t>TruTouch 650RS</t>
  </si>
  <si>
    <t>TruTouch X9</t>
  </si>
  <si>
    <t>TruTouch 750RS</t>
  </si>
  <si>
    <t>PO-C22178</t>
  </si>
  <si>
    <t xml:space="preserve">Battery Backup </t>
  </si>
  <si>
    <t>Logitech Combo</t>
  </si>
  <si>
    <t>Wall Mount</t>
  </si>
  <si>
    <t>Newline Meet Camera</t>
  </si>
  <si>
    <t>OPS Warranty</t>
  </si>
  <si>
    <t>OPS Hard Drive Upgrade</t>
  </si>
  <si>
    <t>On Board Computer OPS</t>
  </si>
  <si>
    <t>Flex 4K Monitor</t>
  </si>
  <si>
    <t>OPS RAM Upgrade</t>
  </si>
  <si>
    <t>Total</t>
  </si>
  <si>
    <t>Account Code</t>
  </si>
  <si>
    <t>050434</t>
  </si>
  <si>
    <t>050433</t>
  </si>
  <si>
    <t>050432</t>
  </si>
  <si>
    <t>050431</t>
  </si>
  <si>
    <t>050430</t>
  </si>
  <si>
    <t>050429</t>
  </si>
  <si>
    <t>Tag number</t>
  </si>
  <si>
    <t>Printer</t>
  </si>
  <si>
    <t>Kubota</t>
  </si>
  <si>
    <t>NOTES:</t>
  </si>
  <si>
    <t>* If incidental items, such as extended warranties or maintenance agreements, are included with the capital asset upon receipt and are not listed as a line item on the purchase order or on the invoice, then the incidental charges are considered a part of the capital asset.</t>
  </si>
  <si>
    <t>-</t>
  </si>
  <si>
    <t>PO</t>
  </si>
  <si>
    <t>Building</t>
  </si>
  <si>
    <t>Micro Phone</t>
  </si>
  <si>
    <t>Video Camera</t>
  </si>
  <si>
    <t>Tesira Analog inputs and outputs</t>
  </si>
  <si>
    <t>U-Tap HDMI</t>
  </si>
  <si>
    <t>Switch 12 port</t>
  </si>
  <si>
    <t>Integration Service</t>
  </si>
  <si>
    <t>Misc Materials</t>
  </si>
  <si>
    <t>Quantity</t>
  </si>
  <si>
    <t>Price</t>
  </si>
  <si>
    <t>COMPUTER EQUIPMENT - EXPENSED</t>
  </si>
  <si>
    <t>Docking Station</t>
  </si>
  <si>
    <t>Servers</t>
  </si>
  <si>
    <t>ADDITIONAL COST-CONTROLED EQUP</t>
  </si>
  <si>
    <t>Upgrades or addition to already acquired controll assets</t>
  </si>
  <si>
    <t>Upgrades or addition to already acquired capital assets</t>
  </si>
  <si>
    <t>&lt; 5,000.00</t>
  </si>
  <si>
    <t>TOOLS, FURNISHINGS &amp; EQUIPMENT</t>
  </si>
  <si>
    <t>&lt; 500</t>
  </si>
  <si>
    <t>Cost range for Each quantity</t>
  </si>
  <si>
    <t>ASSET EXPENSE ACCOUNT CODE</t>
  </si>
  <si>
    <t>Req - 46208</t>
  </si>
  <si>
    <t>UAV Drones</t>
  </si>
  <si>
    <t>Smart UPS</t>
  </si>
  <si>
    <t>Sound Bar</t>
  </si>
  <si>
    <t>Webcam</t>
  </si>
  <si>
    <t>Head Set or Head Phones</t>
  </si>
  <si>
    <t>VR Headset</t>
  </si>
  <si>
    <t xml:space="preserve">Printers </t>
  </si>
  <si>
    <t>Lab Equipments</t>
  </si>
  <si>
    <t>Grass movers</t>
  </si>
  <si>
    <t>* Any of the Capital asset items that are valued less than $5,000.00 and are not part of control assets, than use Asset Expense account codes.</t>
  </si>
  <si>
    <t>Lab Equipment</t>
  </si>
  <si>
    <t>CAPITAL (586xx) AND CONTROL (54354 &amp; 54355) ASSET ACCOUNT CODES</t>
  </si>
  <si>
    <t>Requires Office of Information</t>
  </si>
  <si>
    <t>Technology (OIT) Approval</t>
  </si>
  <si>
    <t>Jump Drives</t>
  </si>
  <si>
    <t>Printer Ink &amp; toners</t>
  </si>
  <si>
    <t>Cases for laptop/tablets</t>
  </si>
  <si>
    <t>Blank CD/DVDs</t>
  </si>
  <si>
    <t>Mouse/Mouse Pads/Arm rest</t>
  </si>
  <si>
    <t>Keyboard/Ergonomic Keyboard</t>
  </si>
  <si>
    <t>Mounts to a desk</t>
  </si>
  <si>
    <t>Monitors/Monitor Arm mounts</t>
  </si>
  <si>
    <t>Desktop sit/stand stations (eg. Varidesk)</t>
  </si>
  <si>
    <t>Displays/Screens</t>
  </si>
  <si>
    <t>(when sold separately from a Computer)</t>
  </si>
  <si>
    <t>Television each</t>
  </si>
  <si>
    <t xml:space="preserve">Television </t>
  </si>
  <si>
    <t>Television with freight</t>
  </si>
  <si>
    <t>Television with accessories, installation and freight</t>
  </si>
  <si>
    <t>Freight</t>
  </si>
  <si>
    <t>Memory Card</t>
  </si>
  <si>
    <t>HD Player</t>
  </si>
  <si>
    <t>Television</t>
  </si>
  <si>
    <t>ACCOUNT CODE</t>
  </si>
  <si>
    <t>TOTAL COST</t>
  </si>
  <si>
    <t>COST PER
QTY.</t>
  </si>
  <si>
    <t>QTY.</t>
  </si>
  <si>
    <t>DESCRIPTION</t>
  </si>
  <si>
    <t>LINES</t>
  </si>
  <si>
    <t>*Example 4</t>
  </si>
  <si>
    <t>*Example 3</t>
  </si>
  <si>
    <t>*Example 2</t>
  </si>
  <si>
    <t>*Example 1</t>
  </si>
  <si>
    <t>RECORD INTO SYSTEM</t>
  </si>
  <si>
    <t>TAG THE ASSETS</t>
  </si>
  <si>
    <t>AM</t>
  </si>
  <si>
    <t>VOUCHER</t>
  </si>
  <si>
    <t>RECEIVER/PO</t>
  </si>
  <si>
    <t>RECEIVING</t>
  </si>
  <si>
    <t>OIT</t>
  </si>
  <si>
    <t>VENDOR</t>
  </si>
  <si>
    <t>REQUISITION</t>
  </si>
  <si>
    <t>DEPARTMENT</t>
  </si>
  <si>
    <t>Last Revised 06/08/2021</t>
  </si>
  <si>
    <t>Reference ID</t>
  </si>
  <si>
    <t>Date</t>
  </si>
  <si>
    <t>Signature</t>
  </si>
  <si>
    <t>Asset Management Approval:</t>
  </si>
  <si>
    <t>(Department Property Custodian)</t>
  </si>
  <si>
    <t xml:space="preserve">    Authorized Signature:</t>
  </si>
  <si>
    <t>Authorized Signature:</t>
  </si>
  <si>
    <t>(PRINT)</t>
  </si>
  <si>
    <t xml:space="preserve">     Name of Property Custodian:</t>
  </si>
  <si>
    <t>Name of Property Custodian:</t>
  </si>
  <si>
    <t xml:space="preserve">     Department Name:</t>
  </si>
  <si>
    <t>Department Name:</t>
  </si>
  <si>
    <t xml:space="preserve">     To Department:</t>
  </si>
  <si>
    <t>From Department:</t>
  </si>
  <si>
    <t>Suite</t>
  </si>
  <si>
    <t>Room</t>
  </si>
  <si>
    <t>TO</t>
  </si>
  <si>
    <t>FROM</t>
  </si>
  <si>
    <t>TO          DEPT. ID</t>
  </si>
  <si>
    <t>FROM    DEPT. ID</t>
  </si>
  <si>
    <t>Location Change</t>
  </si>
  <si>
    <t>Departmental Transfer</t>
  </si>
  <si>
    <t>Asset Description</t>
  </si>
  <si>
    <t>Serial #</t>
  </si>
  <si>
    <t>UHCL Tag #</t>
  </si>
  <si>
    <t>Transferred to another Department/State Agency</t>
  </si>
  <si>
    <t>Other (attach supporting documents)</t>
  </si>
  <si>
    <t>Cannibalized/Damaged Property</t>
  </si>
  <si>
    <t>Lost/Stolen (Attach Report from University Police)</t>
  </si>
  <si>
    <t>Traded-In (Please provide documentation)</t>
  </si>
  <si>
    <t>Missing Property</t>
  </si>
  <si>
    <t>Surplus (other than DPU's)-Work Order issued. FMC to pick up for auction.</t>
  </si>
  <si>
    <t>Change in Building/Room/Suite Location</t>
  </si>
  <si>
    <t>Release to UCT Tech Services (Data Processing Equipment/s)</t>
  </si>
  <si>
    <t>PLEASE PLACE AN "X" ON ONE OF THE FOLLOWING TRANSACTION TYPES: (use only one transaction type per form)</t>
  </si>
  <si>
    <t xml:space="preserve">Date:  </t>
  </si>
  <si>
    <t>Asset Update Form</t>
  </si>
  <si>
    <r>
      <t xml:space="preserve"> If you have any questions, please contact Asset Management</t>
    </r>
    <r>
      <rPr>
        <b/>
        <sz val="10"/>
        <color rgb="FF000000"/>
        <rFont val="Century Gothic"/>
        <family val="2"/>
      </rPr>
      <t xml:space="preserve"> 281-283-2132; NOA II, 1500.08.</t>
    </r>
  </si>
  <si>
    <t>7. Submit signed forms to Asset Management, Box 104.  Electronically scanned documents are accepted; e-mail to generalacctg@uhcl.edu.</t>
  </si>
  <si>
    <t>6. Updates will not be processed unless all required information, authorizations and acknowledgements have been provided.</t>
  </si>
  <si>
    <t>5. Update locations if interdepartmental transfers result in change of location</t>
  </si>
  <si>
    <t>4. Surplus items require FMC Personnel signature to acknowledge receipt of items for auction.</t>
  </si>
  <si>
    <t>3. Interdepartmental transfers require signature from both "FROM" to "TO" departments</t>
  </si>
  <si>
    <t>2. It is the responsibility of the department to which the asset is assigned for the initiation and completion of this form (including transfer acknowledgements).</t>
  </si>
  <si>
    <t>1. Use this form to report any changes to taggable assets: Release, Surplus, Trade-in, Damaged, Transfer, Move location, Missing, Lost, Stolen, Other ...</t>
  </si>
  <si>
    <t>Instructions on the use of Asset Update Form:</t>
  </si>
  <si>
    <t>Returned property must be checked-in through Dept. Property Custodian, verified, then completed the form and sent to Asset Management.</t>
  </si>
  <si>
    <t>Departments may be asked to show logs to Auditors/Asset Management.</t>
  </si>
  <si>
    <t xml:space="preserve">No Off-Campus Authorization Form is needed for Passenger Vehicles, Boats, Fire Arms, if the Custodian Department maintains a log of the property movement.  </t>
  </si>
  <si>
    <t>Pay particular attention to iPads, tablets, laptops, cameras.</t>
  </si>
  <si>
    <t>Any tagged property which is off-campus without a completed form is in violation of Asset Management and State compliance policies.</t>
  </si>
  <si>
    <t>Renewals for FY2022 must be submitted by August 31st, 2021.</t>
  </si>
  <si>
    <t xml:space="preserve">Off-Campus Authorization Form is valid until the end of the current fiscal year, but can be renewed at fiscal year end. </t>
  </si>
  <si>
    <t xml:space="preserve">** These purchases are for classroom/conference presentation system hence we tag them as one asset with adding all the components together. </t>
  </si>
  <si>
    <t>Ipad Pro</t>
  </si>
  <si>
    <t>Apple Care</t>
  </si>
  <si>
    <t>Apple Pencil</t>
  </si>
  <si>
    <t>Keyboard</t>
  </si>
  <si>
    <t>Ipad with accessories</t>
  </si>
  <si>
    <t>Ipad</t>
  </si>
  <si>
    <t>No Asset but only accessories purchased</t>
  </si>
  <si>
    <t>Ipad without accessories</t>
  </si>
  <si>
    <t>Cover</t>
  </si>
  <si>
    <t>Mouse</t>
  </si>
  <si>
    <t>Hard Drive</t>
  </si>
  <si>
    <t>USB Hub</t>
  </si>
  <si>
    <t>LAPTOP</t>
  </si>
  <si>
    <t>TABLET</t>
  </si>
  <si>
    <t>DESKTOP</t>
  </si>
  <si>
    <t>Ipad Mini</t>
  </si>
  <si>
    <t>Ipad each</t>
  </si>
  <si>
    <t>Monitors</t>
  </si>
  <si>
    <t>TOTAL COST ON PO</t>
  </si>
  <si>
    <t>Laptop without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</si>
</sst>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26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 Unicode MS"/>
    </font>
    <font>
      <b/>
      <sz val="10"/>
      <name val="Arial Unicode MS"/>
      <family val="2"/>
    </font>
    <font>
      <b/>
      <sz val="10"/>
      <name val="Arial Unicode MS"/>
    </font>
    <font>
      <sz val="11"/>
      <name val="Arial"/>
      <family val="2"/>
    </font>
    <font>
      <b/>
      <sz val="30"/>
      <color theme="1" tint="0.24994659260841701"/>
      <name val="Calibri Light"/>
      <family val="2"/>
      <scheme val="major"/>
    </font>
    <font>
      <b/>
      <sz val="10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i/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2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4"/>
      <color rgb="FF000000"/>
      <name val="Century Gothic"/>
      <family val="2"/>
    </font>
    <font>
      <b/>
      <u/>
      <sz val="10"/>
      <color rgb="FF000000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6" fillId="0" borderId="0">
      <alignment horizontal="left" wrapText="1" indent="1"/>
    </xf>
    <xf numFmtId="43" fontId="6" fillId="0" borderId="0" applyFont="0" applyFill="0" applyBorder="0" applyAlignment="0" applyProtection="0"/>
    <xf numFmtId="0" fontId="7" fillId="0" borderId="0" applyNumberFormat="0" applyFill="0" applyBorder="0" applyProtection="0"/>
  </cellStyleXfs>
  <cellXfs count="297">
    <xf numFmtId="0" fontId="0" fillId="0" borderId="0" xfId="0"/>
    <xf numFmtId="43" fontId="0" fillId="0" borderId="0" xfId="1" applyFont="1"/>
    <xf numFmtId="0" fontId="0" fillId="0" borderId="0" xfId="0" applyAlignment="1">
      <alignment horizontal="center" vertical="center"/>
    </xf>
    <xf numFmtId="43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0" fillId="11" borderId="4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3" fontId="0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43" fontId="0" fillId="3" borderId="3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43" fontId="0" fillId="4" borderId="3" xfId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43" fontId="0" fillId="5" borderId="3" xfId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43" fontId="0" fillId="6" borderId="3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43" fontId="0" fillId="7" borderId="3" xfId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0" fillId="8" borderId="3" xfId="0" applyFill="1" applyBorder="1" applyAlignment="1">
      <alignment vertical="center"/>
    </xf>
    <xf numFmtId="43" fontId="0" fillId="8" borderId="3" xfId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43" fontId="0" fillId="9" borderId="3" xfId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43" fontId="0" fillId="10" borderId="3" xfId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  <xf numFmtId="0" fontId="3" fillId="0" borderId="0" xfId="2"/>
    <xf numFmtId="43" fontId="5" fillId="0" borderId="6" xfId="2" applyNumberFormat="1" applyFont="1" applyBorder="1"/>
    <xf numFmtId="43" fontId="3" fillId="0" borderId="6" xfId="2" applyNumberFormat="1" applyBorder="1"/>
    <xf numFmtId="43" fontId="3" fillId="0" borderId="5" xfId="2" applyNumberFormat="1" applyBorder="1"/>
    <xf numFmtId="0" fontId="3" fillId="0" borderId="7" xfId="2" applyBorder="1"/>
    <xf numFmtId="43" fontId="3" fillId="2" borderId="4" xfId="2" applyNumberFormat="1" applyFill="1" applyBorder="1" applyAlignment="1">
      <alignment horizontal="center" vertical="center"/>
    </xf>
    <xf numFmtId="0" fontId="3" fillId="2" borderId="4" xfId="2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/>
    </xf>
    <xf numFmtId="43" fontId="5" fillId="0" borderId="8" xfId="3" applyFont="1" applyBorder="1"/>
    <xf numFmtId="0" fontId="3" fillId="0" borderId="8" xfId="2" applyBorder="1"/>
    <xf numFmtId="43" fontId="0" fillId="0" borderId="3" xfId="3" applyFont="1" applyBorder="1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3" fillId="0" borderId="9" xfId="2" applyBorder="1"/>
    <xf numFmtId="43" fontId="0" fillId="0" borderId="4" xfId="3" applyFont="1" applyBorder="1" applyAlignment="1">
      <alignment horizontal="center" vertical="center"/>
    </xf>
    <xf numFmtId="43" fontId="0" fillId="0" borderId="10" xfId="3" applyFont="1" applyBorder="1" applyAlignment="1">
      <alignment horizontal="center" vertical="center"/>
    </xf>
    <xf numFmtId="0" fontId="3" fillId="0" borderId="11" xfId="2" applyBorder="1"/>
    <xf numFmtId="43" fontId="0" fillId="0" borderId="0" xfId="3" applyFont="1" applyBorder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vertical="center"/>
    </xf>
    <xf numFmtId="0" fontId="5" fillId="0" borderId="0" xfId="2" applyFont="1"/>
    <xf numFmtId="0" fontId="5" fillId="11" borderId="1" xfId="2" applyFont="1" applyFill="1" applyBorder="1"/>
    <xf numFmtId="0" fontId="5" fillId="11" borderId="1" xfId="2" quotePrefix="1" applyFont="1" applyFill="1" applyBorder="1" applyAlignment="1">
      <alignment horizontal="center" vertical="center"/>
    </xf>
    <xf numFmtId="0" fontId="5" fillId="11" borderId="1" xfId="2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0" applyNumberFormat="1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horizontal="centerContinuous" vertical="center" wrapText="1"/>
    </xf>
    <xf numFmtId="43" fontId="0" fillId="0" borderId="0" xfId="1" applyFont="1" applyAlignment="1">
      <alignment horizontal="centerContinuous" vertical="center" wrapText="1"/>
    </xf>
    <xf numFmtId="0" fontId="2" fillId="0" borderId="0" xfId="0" applyFont="1" applyAlignment="1">
      <alignment horizontal="left"/>
    </xf>
    <xf numFmtId="0" fontId="0" fillId="3" borderId="3" xfId="0" applyFill="1" applyBorder="1" applyAlignment="1">
      <alignment horizontal="left" vertical="center"/>
    </xf>
    <xf numFmtId="43" fontId="0" fillId="2" borderId="2" xfId="1" applyFont="1" applyFill="1" applyBorder="1" applyAlignment="1">
      <alignment vertical="center"/>
    </xf>
    <xf numFmtId="43" fontId="0" fillId="2" borderId="3" xfId="1" applyFont="1" applyFill="1" applyBorder="1" applyAlignment="1">
      <alignment vertical="center"/>
    </xf>
    <xf numFmtId="43" fontId="0" fillId="3" borderId="3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3" fontId="2" fillId="0" borderId="0" xfId="1" applyFont="1" applyAlignment="1">
      <alignment vertical="center" wrapText="1"/>
    </xf>
    <xf numFmtId="0" fontId="0" fillId="2" borderId="0" xfId="0" applyFill="1" applyBorder="1" applyAlignment="1">
      <alignment horizontal="left" vertical="center" indent="2"/>
    </xf>
    <xf numFmtId="0" fontId="0" fillId="4" borderId="3" xfId="0" applyFill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43" fontId="0" fillId="4" borderId="3" xfId="1" applyFont="1" applyFill="1" applyBorder="1" applyAlignment="1">
      <alignment vertical="center"/>
    </xf>
    <xf numFmtId="0" fontId="0" fillId="5" borderId="3" xfId="0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43" fontId="0" fillId="5" borderId="3" xfId="1" applyFont="1" applyFill="1" applyBorder="1" applyAlignment="1">
      <alignment vertical="center"/>
    </xf>
    <xf numFmtId="0" fontId="0" fillId="6" borderId="3" xfId="0" applyFill="1" applyBorder="1" applyAlignment="1">
      <alignment horizontal="left" vertical="center"/>
    </xf>
    <xf numFmtId="0" fontId="0" fillId="6" borderId="0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43" fontId="0" fillId="6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43" fontId="0" fillId="7" borderId="3" xfId="1" applyFont="1" applyFill="1" applyBorder="1" applyAlignment="1">
      <alignment vertical="center"/>
    </xf>
    <xf numFmtId="0" fontId="0" fillId="8" borderId="3" xfId="0" applyFill="1" applyBorder="1" applyAlignment="1">
      <alignment horizontal="left" vertical="center"/>
    </xf>
    <xf numFmtId="0" fontId="0" fillId="8" borderId="0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43" fontId="0" fillId="8" borderId="3" xfId="1" applyFont="1" applyFill="1" applyBorder="1" applyAlignment="1">
      <alignment vertical="center"/>
    </xf>
    <xf numFmtId="0" fontId="0" fillId="9" borderId="3" xfId="0" applyFill="1" applyBorder="1" applyAlignment="1">
      <alignment horizontal="left" vertical="center"/>
    </xf>
    <xf numFmtId="0" fontId="0" fillId="9" borderId="0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43" fontId="0" fillId="9" borderId="3" xfId="1" applyFont="1" applyFill="1" applyBorder="1" applyAlignment="1">
      <alignment vertical="center"/>
    </xf>
    <xf numFmtId="0" fontId="0" fillId="10" borderId="3" xfId="0" applyFill="1" applyBorder="1" applyAlignment="1">
      <alignment horizontal="left" vertical="center"/>
    </xf>
    <xf numFmtId="0" fontId="0" fillId="10" borderId="0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43" fontId="0" fillId="10" borderId="3" xfId="1" applyFont="1" applyFill="1" applyBorder="1" applyAlignment="1">
      <alignment vertical="center"/>
    </xf>
    <xf numFmtId="0" fontId="0" fillId="11" borderId="4" xfId="0" applyFill="1" applyBorder="1" applyAlignment="1">
      <alignment horizontal="left" vertical="center"/>
    </xf>
    <xf numFmtId="0" fontId="0" fillId="11" borderId="10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43" fontId="0" fillId="11" borderId="4" xfId="1" applyFont="1" applyFill="1" applyBorder="1" applyAlignment="1">
      <alignment vertical="center"/>
    </xf>
    <xf numFmtId="43" fontId="0" fillId="0" borderId="3" xfId="1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43" fontId="8" fillId="12" borderId="3" xfId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Continuous" vertical="center"/>
    </xf>
    <xf numFmtId="0" fontId="9" fillId="0" borderId="18" xfId="0" applyFont="1" applyBorder="1" applyAlignment="1">
      <alignment horizontal="centerContinuous" vertical="center" wrapText="1"/>
    </xf>
    <xf numFmtId="0" fontId="9" fillId="0" borderId="19" xfId="0" applyFont="1" applyBorder="1" applyAlignment="1">
      <alignment horizontal="centerContinuous" vertical="center" wrapText="1"/>
    </xf>
    <xf numFmtId="0" fontId="10" fillId="0" borderId="0" xfId="0" applyFont="1" applyAlignment="1">
      <alignment vertical="center"/>
    </xf>
    <xf numFmtId="0" fontId="9" fillId="0" borderId="18" xfId="0" applyFont="1" applyBorder="1" applyAlignment="1">
      <alignment horizontal="centerContinuous" vertical="center"/>
    </xf>
    <xf numFmtId="0" fontId="9" fillId="0" borderId="19" xfId="0" applyFont="1" applyBorder="1" applyAlignment="1">
      <alignment horizontal="centerContinuous" vertical="center"/>
    </xf>
    <xf numFmtId="0" fontId="0" fillId="0" borderId="0" xfId="0" applyFont="1" applyAlignment="1">
      <alignment vertical="center"/>
    </xf>
    <xf numFmtId="0" fontId="0" fillId="3" borderId="3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3" fontId="2" fillId="0" borderId="5" xfId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vertical="center"/>
    </xf>
    <xf numFmtId="0" fontId="2" fillId="0" borderId="0" xfId="0" applyFont="1" applyFill="1" applyBorder="1" applyAlignment="1"/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13" borderId="13" xfId="0" applyFont="1" applyFill="1" applyBorder="1" applyAlignment="1">
      <alignment horizontal="left" vertical="top"/>
    </xf>
    <xf numFmtId="0" fontId="1" fillId="13" borderId="23" xfId="0" applyFont="1" applyFill="1" applyBorder="1" applyAlignment="1">
      <alignment horizontal="left" vertical="top"/>
    </xf>
    <xf numFmtId="0" fontId="1" fillId="14" borderId="0" xfId="0" applyFont="1" applyFill="1" applyBorder="1" applyAlignment="1">
      <alignment horizontal="left" vertical="top"/>
    </xf>
    <xf numFmtId="0" fontId="1" fillId="14" borderId="27" xfId="0" applyFont="1" applyFill="1" applyBorder="1" applyAlignment="1">
      <alignment horizontal="left" vertical="center"/>
    </xf>
    <xf numFmtId="0" fontId="1" fillId="14" borderId="0" xfId="0" applyFont="1" applyFill="1" applyBorder="1" applyAlignment="1">
      <alignment horizontal="left" vertical="center"/>
    </xf>
    <xf numFmtId="0" fontId="1" fillId="14" borderId="2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4" fillId="14" borderId="0" xfId="0" applyFont="1" applyFill="1" applyBorder="1" applyAlignment="1">
      <alignment horizontal="left" vertical="center"/>
    </xf>
    <xf numFmtId="0" fontId="14" fillId="14" borderId="28" xfId="0" applyFont="1" applyFill="1" applyBorder="1" applyAlignment="1">
      <alignment horizontal="left" vertical="center"/>
    </xf>
    <xf numFmtId="0" fontId="14" fillId="14" borderId="0" xfId="0" applyFont="1" applyFill="1" applyBorder="1" applyAlignment="1">
      <alignment vertical="center"/>
    </xf>
    <xf numFmtId="0" fontId="14" fillId="14" borderId="0" xfId="0" applyFont="1" applyFill="1" applyBorder="1" applyAlignment="1">
      <alignment horizontal="left" vertical="top"/>
    </xf>
    <xf numFmtId="0" fontId="16" fillId="14" borderId="34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left" vertical="center" wrapText="1"/>
    </xf>
    <xf numFmtId="49" fontId="16" fillId="14" borderId="35" xfId="0" applyNumberFormat="1" applyFont="1" applyFill="1" applyBorder="1" applyAlignment="1">
      <alignment horizontal="left" vertical="center" wrapText="1"/>
    </xf>
    <xf numFmtId="0" fontId="1" fillId="14" borderId="37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left" vertical="center" wrapText="1"/>
    </xf>
    <xf numFmtId="49" fontId="1" fillId="14" borderId="1" xfId="0" applyNumberFormat="1" applyFont="1" applyFill="1" applyBorder="1" applyAlignment="1">
      <alignment horizontal="left" vertical="center" wrapText="1"/>
    </xf>
    <xf numFmtId="0" fontId="16" fillId="14" borderId="39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left" vertical="center" wrapText="1"/>
    </xf>
    <xf numFmtId="49" fontId="16" fillId="14" borderId="4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/>
    </xf>
    <xf numFmtId="0" fontId="17" fillId="9" borderId="37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left" vertical="top"/>
    </xf>
    <xf numFmtId="0" fontId="1" fillId="14" borderId="28" xfId="0" applyFont="1" applyFill="1" applyBorder="1" applyAlignment="1">
      <alignment horizontal="left" vertical="top"/>
    </xf>
    <xf numFmtId="0" fontId="1" fillId="14" borderId="47" xfId="0" applyFont="1" applyFill="1" applyBorder="1" applyAlignment="1">
      <alignment horizontal="left" vertical="top"/>
    </xf>
    <xf numFmtId="0" fontId="21" fillId="14" borderId="0" xfId="0" applyFont="1" applyFill="1" applyBorder="1" applyAlignment="1">
      <alignment horizontal="left" vertical="top"/>
    </xf>
    <xf numFmtId="0" fontId="21" fillId="14" borderId="1" xfId="0" applyFont="1" applyFill="1" applyBorder="1" applyAlignment="1">
      <alignment horizontal="center" vertical="top"/>
    </xf>
    <xf numFmtId="0" fontId="16" fillId="14" borderId="27" xfId="0" applyFont="1" applyFill="1" applyBorder="1" applyAlignment="1">
      <alignment horizontal="left" vertical="top"/>
    </xf>
    <xf numFmtId="0" fontId="16" fillId="14" borderId="0" xfId="0" applyFont="1" applyFill="1" applyBorder="1" applyAlignment="1">
      <alignment horizontal="left" vertical="top"/>
    </xf>
    <xf numFmtId="0" fontId="10" fillId="14" borderId="0" xfId="0" applyFont="1" applyFill="1" applyBorder="1" applyAlignment="1">
      <alignment horizontal="left" vertical="top"/>
    </xf>
    <xf numFmtId="0" fontId="16" fillId="14" borderId="28" xfId="0" applyFont="1" applyFill="1" applyBorder="1" applyAlignment="1">
      <alignment horizontal="left" vertical="top"/>
    </xf>
    <xf numFmtId="0" fontId="20" fillId="14" borderId="28" xfId="0" applyFont="1" applyFill="1" applyBorder="1" applyAlignment="1">
      <alignment horizontal="left" vertical="top"/>
    </xf>
    <xf numFmtId="0" fontId="20" fillId="14" borderId="0" xfId="0" applyFont="1" applyFill="1" applyBorder="1" applyAlignment="1">
      <alignment horizontal="right" vertical="center"/>
    </xf>
    <xf numFmtId="0" fontId="14" fillId="14" borderId="27" xfId="0" applyFont="1" applyFill="1" applyBorder="1" applyAlignment="1">
      <alignment horizontal="center" vertical="top"/>
    </xf>
    <xf numFmtId="0" fontId="14" fillId="14" borderId="0" xfId="0" applyFont="1" applyFill="1" applyBorder="1" applyAlignment="1">
      <alignment horizontal="center" vertical="top"/>
    </xf>
    <xf numFmtId="0" fontId="14" fillId="14" borderId="28" xfId="0" applyFont="1" applyFill="1" applyBorder="1" applyAlignment="1">
      <alignment horizontal="center" vertical="top"/>
    </xf>
    <xf numFmtId="0" fontId="16" fillId="14" borderId="49" xfId="0" applyFont="1" applyFill="1" applyBorder="1" applyAlignment="1">
      <alignment horizontal="left" vertical="top"/>
    </xf>
    <xf numFmtId="0" fontId="16" fillId="14" borderId="10" xfId="0" applyFont="1" applyFill="1" applyBorder="1" applyAlignment="1">
      <alignment horizontal="left" vertical="top"/>
    </xf>
    <xf numFmtId="0" fontId="16" fillId="14" borderId="42" xfId="0" applyFont="1" applyFill="1" applyBorder="1" applyAlignment="1">
      <alignment horizontal="left" vertical="top"/>
    </xf>
    <xf numFmtId="0" fontId="16" fillId="14" borderId="28" xfId="0" applyFont="1" applyFill="1" applyBorder="1" applyAlignment="1">
      <alignment horizontal="left" vertical="top" indent="1"/>
    </xf>
    <xf numFmtId="0" fontId="23" fillId="14" borderId="28" xfId="0" applyFont="1" applyFill="1" applyBorder="1" applyAlignment="1">
      <alignment horizontal="left" vertical="top"/>
    </xf>
    <xf numFmtId="0" fontId="16" fillId="14" borderId="14" xfId="0" applyFont="1" applyFill="1" applyBorder="1" applyAlignment="1">
      <alignment horizontal="left" vertical="top"/>
    </xf>
    <xf numFmtId="0" fontId="16" fillId="14" borderId="15" xfId="0" applyFont="1" applyFill="1" applyBorder="1" applyAlignment="1">
      <alignment horizontal="left" vertical="top"/>
    </xf>
    <xf numFmtId="0" fontId="14" fillId="14" borderId="16" xfId="0" applyFont="1" applyFill="1" applyBorder="1" applyAlignment="1">
      <alignment horizontal="left" vertical="top"/>
    </xf>
    <xf numFmtId="0" fontId="24" fillId="0" borderId="0" xfId="0" applyFont="1" applyAlignment="1">
      <alignment horizontal="left" indent="4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11" fillId="2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43" fontId="11" fillId="2" borderId="10" xfId="1" applyFont="1" applyFill="1" applyBorder="1" applyAlignment="1">
      <alignment horizontal="centerContinuous" vertical="center"/>
    </xf>
    <xf numFmtId="0" fontId="12" fillId="2" borderId="10" xfId="0" applyFont="1" applyFill="1" applyBorder="1" applyAlignment="1">
      <alignment horizontal="centerContinuous" vertical="center"/>
    </xf>
    <xf numFmtId="0" fontId="9" fillId="3" borderId="10" xfId="0" applyFont="1" applyFill="1" applyBorder="1" applyAlignment="1">
      <alignment horizontal="centerContinuous" vertical="center"/>
    </xf>
    <xf numFmtId="0" fontId="11" fillId="3" borderId="10" xfId="0" applyFont="1" applyFill="1" applyBorder="1" applyAlignment="1">
      <alignment horizontal="centerContinuous" vertical="center"/>
    </xf>
    <xf numFmtId="43" fontId="11" fillId="3" borderId="10" xfId="1" applyFont="1" applyFill="1" applyBorder="1" applyAlignment="1">
      <alignment horizontal="centerContinuous" vertical="center"/>
    </xf>
    <xf numFmtId="0" fontId="12" fillId="3" borderId="10" xfId="0" applyFont="1" applyFill="1" applyBorder="1" applyAlignment="1">
      <alignment horizontal="centerContinuous" vertical="center"/>
    </xf>
    <xf numFmtId="0" fontId="9" fillId="4" borderId="10" xfId="0" applyFont="1" applyFill="1" applyBorder="1" applyAlignment="1">
      <alignment horizontal="centerContinuous" vertical="center"/>
    </xf>
    <xf numFmtId="0" fontId="11" fillId="4" borderId="10" xfId="0" applyFont="1" applyFill="1" applyBorder="1" applyAlignment="1">
      <alignment horizontal="centerContinuous" vertical="center"/>
    </xf>
    <xf numFmtId="43" fontId="11" fillId="4" borderId="10" xfId="1" applyFont="1" applyFill="1" applyBorder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2" fillId="4" borderId="10" xfId="0" applyFont="1" applyFill="1" applyBorder="1" applyAlignment="1">
      <alignment horizontal="centerContinuous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9" fillId="13" borderId="17" xfId="0" applyFont="1" applyFill="1" applyBorder="1" applyAlignment="1">
      <alignment horizontal="center" vertical="center" wrapText="1"/>
    </xf>
    <xf numFmtId="0" fontId="19" fillId="13" borderId="18" xfId="0" applyFont="1" applyFill="1" applyBorder="1" applyAlignment="1">
      <alignment horizontal="center" vertical="center" wrapText="1"/>
    </xf>
    <xf numFmtId="0" fontId="19" fillId="13" borderId="32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49" fontId="16" fillId="14" borderId="38" xfId="0" applyNumberFormat="1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49" fontId="16" fillId="14" borderId="36" xfId="0" applyNumberFormat="1" applyFont="1" applyFill="1" applyBorder="1" applyAlignment="1">
      <alignment horizontal="center" vertical="center" wrapText="1"/>
    </xf>
    <xf numFmtId="49" fontId="1" fillId="14" borderId="3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14" borderId="28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 wrapText="1"/>
    </xf>
    <xf numFmtId="0" fontId="22" fillId="13" borderId="18" xfId="0" applyFont="1" applyFill="1" applyBorder="1" applyAlignment="1">
      <alignment horizontal="center" vertical="center" wrapText="1"/>
    </xf>
    <xf numFmtId="0" fontId="22" fillId="13" borderId="32" xfId="0" applyFont="1" applyFill="1" applyBorder="1" applyAlignment="1">
      <alignment horizontal="center" vertical="center" wrapText="1"/>
    </xf>
    <xf numFmtId="164" fontId="16" fillId="14" borderId="13" xfId="0" applyNumberFormat="1" applyFont="1" applyFill="1" applyBorder="1" applyAlignment="1">
      <alignment horizontal="center" vertical="center"/>
    </xf>
    <xf numFmtId="164" fontId="1" fillId="14" borderId="13" xfId="0" applyNumberFormat="1" applyFont="1" applyFill="1" applyBorder="1" applyAlignment="1">
      <alignment horizontal="center" vertical="center"/>
    </xf>
    <xf numFmtId="164" fontId="1" fillId="14" borderId="48" xfId="0" applyNumberFormat="1" applyFont="1" applyFill="1" applyBorder="1" applyAlignment="1">
      <alignment horizontal="center" vertical="center"/>
    </xf>
    <xf numFmtId="0" fontId="18" fillId="13" borderId="46" xfId="0" applyFont="1" applyFill="1" applyBorder="1" applyAlignment="1">
      <alignment horizontal="center" vertical="center"/>
    </xf>
    <xf numFmtId="0" fontId="18" fillId="13" borderId="45" xfId="0" applyFont="1" applyFill="1" applyBorder="1" applyAlignment="1">
      <alignment horizontal="center" vertical="center"/>
    </xf>
    <xf numFmtId="0" fontId="18" fillId="13" borderId="28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8" fillId="13" borderId="42" xfId="0" applyFont="1" applyFill="1" applyBorder="1" applyAlignment="1">
      <alignment horizontal="center" vertical="center"/>
    </xf>
    <xf numFmtId="0" fontId="18" fillId="13" borderId="4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20" fillId="13" borderId="17" xfId="0" applyFont="1" applyFill="1" applyBorder="1" applyAlignment="1">
      <alignment horizontal="center" vertical="center"/>
    </xf>
    <xf numFmtId="0" fontId="20" fillId="13" borderId="19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8" xfId="0" applyFont="1" applyFill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center" vertical="center" wrapText="1"/>
    </xf>
    <xf numFmtId="0" fontId="15" fillId="13" borderId="32" xfId="0" applyFont="1" applyFill="1" applyBorder="1" applyAlignment="1">
      <alignment horizontal="center" vertical="center" wrapText="1"/>
    </xf>
    <xf numFmtId="0" fontId="17" fillId="13" borderId="37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center" vertical="center" wrapText="1"/>
    </xf>
    <xf numFmtId="0" fontId="16" fillId="13" borderId="38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center" wrapText="1"/>
    </xf>
    <xf numFmtId="49" fontId="16" fillId="14" borderId="40" xfId="0" applyNumberFormat="1" applyFont="1" applyFill="1" applyBorder="1" applyAlignment="1">
      <alignment horizontal="center" vertical="center" wrapText="1"/>
    </xf>
    <xf numFmtId="49" fontId="1" fillId="14" borderId="4" xfId="0" applyNumberFormat="1" applyFont="1" applyFill="1" applyBorder="1" applyAlignment="1">
      <alignment horizontal="center" vertical="center" wrapText="1"/>
    </xf>
    <xf numFmtId="0" fontId="14" fillId="14" borderId="28" xfId="0" applyFont="1" applyFill="1" applyBorder="1" applyAlignment="1">
      <alignment horizontal="right" vertical="center"/>
    </xf>
    <xf numFmtId="0" fontId="14" fillId="14" borderId="0" xfId="0" applyFont="1" applyFill="1" applyBorder="1" applyAlignment="1">
      <alignment horizontal="right" vertical="center"/>
    </xf>
    <xf numFmtId="0" fontId="14" fillId="14" borderId="5" xfId="0" applyFont="1" applyFill="1" applyBorder="1" applyAlignment="1">
      <alignment horizontal="center" vertical="center"/>
    </xf>
    <xf numFmtId="0" fontId="14" fillId="14" borderId="31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center" vertical="center"/>
    </xf>
    <xf numFmtId="0" fontId="14" fillId="14" borderId="27" xfId="0" applyFont="1" applyFill="1" applyBorder="1" applyAlignment="1">
      <alignment horizontal="center" vertical="center"/>
    </xf>
    <xf numFmtId="0" fontId="13" fillId="13" borderId="22" xfId="0" applyFont="1" applyFill="1" applyBorder="1" applyAlignment="1">
      <alignment horizontal="right" wrapText="1"/>
    </xf>
    <xf numFmtId="0" fontId="13" fillId="13" borderId="21" xfId="0" applyFont="1" applyFill="1" applyBorder="1" applyAlignment="1">
      <alignment horizontal="right" wrapText="1"/>
    </xf>
    <xf numFmtId="0" fontId="2" fillId="14" borderId="26" xfId="0" applyFont="1" applyFill="1" applyBorder="1" applyAlignment="1">
      <alignment horizontal="left" vertical="center" wrapText="1"/>
    </xf>
    <xf numFmtId="0" fontId="2" fillId="14" borderId="25" xfId="0" applyFont="1" applyFill="1" applyBorder="1" applyAlignment="1">
      <alignment horizontal="left" vertical="center" wrapText="1"/>
    </xf>
    <xf numFmtId="0" fontId="2" fillId="14" borderId="24" xfId="0" applyFont="1" applyFill="1" applyBorder="1" applyAlignment="1">
      <alignment horizontal="left" vertical="center" wrapText="1"/>
    </xf>
  </cellXfs>
  <cellStyles count="7">
    <cellStyle name="Comma" xfId="1" builtinId="3"/>
    <cellStyle name="Comma 2" xfId="3" xr:uid="{373679D8-F7C2-4533-97DF-05A7B2304AA7}"/>
    <cellStyle name="Comma 3" xfId="5" xr:uid="{0BC9C921-3D76-463A-9F57-BADB71081E8F}"/>
    <cellStyle name="Normal" xfId="0" builtinId="0"/>
    <cellStyle name="Normal 2" xfId="2" xr:uid="{9C27B22B-AF29-46B1-A2F8-26A5B3996EE9}"/>
    <cellStyle name="Normal 3" xfId="4" xr:uid="{DD7FC8B5-0B7C-49FD-BB1C-548B21141725}"/>
    <cellStyle name="Title 2" xfId="6" xr:uid="{E8F53797-FC92-4C31-964A-108D831FAC55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8</xdr:row>
      <xdr:rowOff>161925</xdr:rowOff>
    </xdr:from>
    <xdr:to>
      <xdr:col>3</xdr:col>
      <xdr:colOff>390525</xdr:colOff>
      <xdr:row>11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4559C4A-0054-43F6-9F66-DF843E31F291}"/>
            </a:ext>
          </a:extLst>
        </xdr:cNvPr>
        <xdr:cNvCxnSpPr/>
      </xdr:nvCxnSpPr>
      <xdr:spPr>
        <a:xfrm>
          <a:off x="2219325" y="15335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13</xdr:row>
      <xdr:rowOff>0</xdr:rowOff>
    </xdr:from>
    <xdr:to>
      <xdr:col>3</xdr:col>
      <xdr:colOff>400050</xdr:colOff>
      <xdr:row>15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90BFED9-B0B2-4E28-A275-47DE1EF6D7F2}"/>
            </a:ext>
          </a:extLst>
        </xdr:cNvPr>
        <xdr:cNvCxnSpPr/>
      </xdr:nvCxnSpPr>
      <xdr:spPr>
        <a:xfrm>
          <a:off x="2228850" y="22288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17</xdr:row>
      <xdr:rowOff>0</xdr:rowOff>
    </xdr:from>
    <xdr:to>
      <xdr:col>3</xdr:col>
      <xdr:colOff>390525</xdr:colOff>
      <xdr:row>19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236CCED-7C60-46FD-B48D-770341F257BD}"/>
            </a:ext>
          </a:extLst>
        </xdr:cNvPr>
        <xdr:cNvCxnSpPr/>
      </xdr:nvCxnSpPr>
      <xdr:spPr>
        <a:xfrm>
          <a:off x="2219325" y="29146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20</xdr:row>
      <xdr:rowOff>152400</xdr:rowOff>
    </xdr:from>
    <xdr:to>
      <xdr:col>3</xdr:col>
      <xdr:colOff>390525</xdr:colOff>
      <xdr:row>23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B4C66D2-CF08-4E9D-8638-3E0523D8AED4}"/>
            </a:ext>
          </a:extLst>
        </xdr:cNvPr>
        <xdr:cNvCxnSpPr/>
      </xdr:nvCxnSpPr>
      <xdr:spPr>
        <a:xfrm>
          <a:off x="2219325" y="358140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25</xdr:row>
      <xdr:rowOff>0</xdr:rowOff>
    </xdr:from>
    <xdr:to>
      <xdr:col>5</xdr:col>
      <xdr:colOff>400050</xdr:colOff>
      <xdr:row>27</xdr:row>
      <xdr:rowOff>38100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DBCF9D3-1D45-4CBB-8BB0-B68F128F559C}"/>
            </a:ext>
          </a:extLst>
        </xdr:cNvPr>
        <xdr:cNvCxnSpPr/>
      </xdr:nvCxnSpPr>
      <xdr:spPr>
        <a:xfrm>
          <a:off x="3448050" y="42862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23</xdr:row>
      <xdr:rowOff>152402</xdr:rowOff>
    </xdr:from>
    <xdr:to>
      <xdr:col>5</xdr:col>
      <xdr:colOff>5013</xdr:colOff>
      <xdr:row>23</xdr:row>
      <xdr:rowOff>155408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DFB9F0D-FC39-41AF-8083-260E85EB115E}"/>
            </a:ext>
          </a:extLst>
        </xdr:cNvPr>
        <xdr:cNvCxnSpPr/>
      </xdr:nvCxnSpPr>
      <xdr:spPr>
        <a:xfrm>
          <a:off x="2457450" y="4095752"/>
          <a:ext cx="595563" cy="30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0</xdr:row>
      <xdr:rowOff>161925</xdr:rowOff>
    </xdr:from>
    <xdr:to>
      <xdr:col>2</xdr:col>
      <xdr:colOff>323850</xdr:colOff>
      <xdr:row>38</xdr:row>
      <xdr:rowOff>57150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4645630-3FA0-4ADF-AA3E-8FBCD28FC35F}"/>
            </a:ext>
          </a:extLst>
        </xdr:cNvPr>
        <xdr:cNvCxnSpPr/>
      </xdr:nvCxnSpPr>
      <xdr:spPr>
        <a:xfrm flipH="1">
          <a:off x="1524000" y="161925"/>
          <a:ext cx="19050" cy="64103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28575</xdr:rowOff>
    </xdr:from>
    <xdr:to>
      <xdr:col>0</xdr:col>
      <xdr:colOff>295275</xdr:colOff>
      <xdr:row>38</xdr:row>
      <xdr:rowOff>95250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EA74E30-99CA-4273-87BB-3340D1BA2C3C}"/>
            </a:ext>
          </a:extLst>
        </xdr:cNvPr>
        <xdr:cNvCxnSpPr/>
      </xdr:nvCxnSpPr>
      <xdr:spPr>
        <a:xfrm flipH="1">
          <a:off x="276225" y="200025"/>
          <a:ext cx="19050" cy="64103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1</xdr:row>
      <xdr:rowOff>9525</xdr:rowOff>
    </xdr:from>
    <xdr:to>
      <xdr:col>6</xdr:col>
      <xdr:colOff>361950</xdr:colOff>
      <xdr:row>38</xdr:row>
      <xdr:rowOff>76200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9CD36AC-542A-4E88-A0B2-1CC1C1F7DA8D}"/>
            </a:ext>
          </a:extLst>
        </xdr:cNvPr>
        <xdr:cNvCxnSpPr/>
      </xdr:nvCxnSpPr>
      <xdr:spPr>
        <a:xfrm flipH="1">
          <a:off x="4000500" y="180975"/>
          <a:ext cx="19050" cy="64103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</xdr:row>
      <xdr:rowOff>161925</xdr:rowOff>
    </xdr:from>
    <xdr:to>
      <xdr:col>1</xdr:col>
      <xdr:colOff>381000</xdr:colOff>
      <xdr:row>7</xdr:row>
      <xdr:rowOff>28575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DF7A5A0-8712-4556-BE89-68ECC3CCBA4D}"/>
            </a:ext>
          </a:extLst>
        </xdr:cNvPr>
        <xdr:cNvCxnSpPr/>
      </xdr:nvCxnSpPr>
      <xdr:spPr>
        <a:xfrm>
          <a:off x="990600" y="8477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9</xdr:row>
      <xdr:rowOff>28575</xdr:rowOff>
    </xdr:from>
    <xdr:to>
      <xdr:col>3</xdr:col>
      <xdr:colOff>9525</xdr:colOff>
      <xdr:row>12</xdr:row>
      <xdr:rowOff>9525</xdr:rowOff>
    </xdr:to>
    <xdr:cxnSp macro="">
      <xdr:nvCxnSpPr>
        <xdr:cNvPr id="12" name="Elbow Connector 21">
          <a:extLst>
            <a:ext uri="{FF2B5EF4-FFF2-40B4-BE49-F238E27FC236}">
              <a16:creationId xmlns:a16="http://schemas.microsoft.com/office/drawing/2014/main" id="{C52FE090-3217-48DD-8AED-E003E6BC1549}"/>
            </a:ext>
          </a:extLst>
        </xdr:cNvPr>
        <xdr:cNvCxnSpPr/>
      </xdr:nvCxnSpPr>
      <xdr:spPr>
        <a:xfrm>
          <a:off x="990600" y="1571625"/>
          <a:ext cx="847725" cy="495300"/>
        </a:xfrm>
        <a:prstGeom prst="bentConnector3">
          <a:avLst>
            <a:gd name="adj1" fmla="val 893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1</xdr:row>
      <xdr:rowOff>9525</xdr:rowOff>
    </xdr:from>
    <xdr:to>
      <xdr:col>8</xdr:col>
      <xdr:colOff>304800</xdr:colOff>
      <xdr:row>38</xdr:row>
      <xdr:rowOff>76200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8D1B6AB-D75F-443F-9102-A06BA49D40F7}"/>
            </a:ext>
          </a:extLst>
        </xdr:cNvPr>
        <xdr:cNvCxnSpPr/>
      </xdr:nvCxnSpPr>
      <xdr:spPr>
        <a:xfrm flipH="1">
          <a:off x="5162550" y="180975"/>
          <a:ext cx="19050" cy="64103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29</xdr:row>
      <xdr:rowOff>28575</xdr:rowOff>
    </xdr:from>
    <xdr:to>
      <xdr:col>7</xdr:col>
      <xdr:colOff>657225</xdr:colOff>
      <xdr:row>31</xdr:row>
      <xdr:rowOff>19050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C656A8F-B780-47C9-9C7B-BDDC12B2A80B}"/>
            </a:ext>
          </a:extLst>
        </xdr:cNvPr>
        <xdr:cNvCxnSpPr/>
      </xdr:nvCxnSpPr>
      <xdr:spPr>
        <a:xfrm>
          <a:off x="4876800" y="5000625"/>
          <a:ext cx="0" cy="333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638175</xdr:colOff>
      <xdr:row>22</xdr:row>
      <xdr:rowOff>9525</xdr:rowOff>
    </xdr:from>
    <xdr:to>
      <xdr:col>7</xdr:col>
      <xdr:colOff>638175</xdr:colOff>
      <xdr:row>27</xdr:row>
      <xdr:rowOff>9525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4502FE6-24D2-45AE-93AE-EDF36A98BC39}"/>
            </a:ext>
          </a:extLst>
        </xdr:cNvPr>
        <xdr:cNvCxnSpPr/>
      </xdr:nvCxnSpPr>
      <xdr:spPr>
        <a:xfrm>
          <a:off x="4876800" y="3781425"/>
          <a:ext cx="0" cy="857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27</xdr:row>
      <xdr:rowOff>170447</xdr:rowOff>
    </xdr:from>
    <xdr:to>
      <xdr:col>7</xdr:col>
      <xdr:colOff>35092</xdr:colOff>
      <xdr:row>28</xdr:row>
      <xdr:rowOff>9526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77A03F-049E-4C1A-B929-EB8F7B3F5876}"/>
            </a:ext>
          </a:extLst>
        </xdr:cNvPr>
        <xdr:cNvCxnSpPr/>
      </xdr:nvCxnSpPr>
      <xdr:spPr>
        <a:xfrm flipV="1">
          <a:off x="3657600" y="4799597"/>
          <a:ext cx="644692" cy="105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371475</xdr:colOff>
      <xdr:row>21</xdr:row>
      <xdr:rowOff>1</xdr:rowOff>
    </xdr:from>
    <xdr:to>
      <xdr:col>6</xdr:col>
      <xdr:colOff>600075</xdr:colOff>
      <xdr:row>22</xdr:row>
      <xdr:rowOff>161925</xdr:rowOff>
    </xdr:to>
    <xdr:cxnSp macro="">
      <xdr:nvCxnSpPr>
        <xdr:cNvPr id="17" name="Elbow Connector 32">
          <a:extLst>
            <a:ext uri="{FF2B5EF4-FFF2-40B4-BE49-F238E27FC236}">
              <a16:creationId xmlns:a16="http://schemas.microsoft.com/office/drawing/2014/main" id="{5B1918AB-02A7-4FF2-9BE6-84122E76000F}"/>
            </a:ext>
          </a:extLst>
        </xdr:cNvPr>
        <xdr:cNvCxnSpPr/>
      </xdr:nvCxnSpPr>
      <xdr:spPr>
        <a:xfrm flipV="1">
          <a:off x="3419475" y="3600451"/>
          <a:ext cx="838200" cy="333374"/>
        </a:xfrm>
        <a:prstGeom prst="bentConnector3">
          <a:avLst>
            <a:gd name="adj1" fmla="val -862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590550</xdr:colOff>
      <xdr:row>28</xdr:row>
      <xdr:rowOff>10530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B6F3FB6-8337-47C2-8EEC-6DA813BFE8AE}"/>
            </a:ext>
          </a:extLst>
        </xdr:cNvPr>
        <xdr:cNvCxnSpPr/>
      </xdr:nvCxnSpPr>
      <xdr:spPr>
        <a:xfrm flipV="1">
          <a:off x="4876800" y="4800600"/>
          <a:ext cx="590550" cy="105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9528</xdr:colOff>
      <xdr:row>29</xdr:row>
      <xdr:rowOff>0</xdr:rowOff>
    </xdr:from>
    <xdr:to>
      <xdr:col>9</xdr:col>
      <xdr:colOff>533401</xdr:colOff>
      <xdr:row>32</xdr:row>
      <xdr:rowOff>0</xdr:rowOff>
    </xdr:to>
    <xdr:cxnSp macro="">
      <xdr:nvCxnSpPr>
        <xdr:cNvPr id="19" name="Elbow Connector 45">
          <a:extLst>
            <a:ext uri="{FF2B5EF4-FFF2-40B4-BE49-F238E27FC236}">
              <a16:creationId xmlns:a16="http://schemas.microsoft.com/office/drawing/2014/main" id="{F9378F0C-F77A-4E5C-8718-24B26E8AB054}"/>
            </a:ext>
          </a:extLst>
        </xdr:cNvPr>
        <xdr:cNvCxnSpPr/>
      </xdr:nvCxnSpPr>
      <xdr:spPr>
        <a:xfrm rot="10800000" flipV="1">
          <a:off x="4886328" y="4972050"/>
          <a:ext cx="1133473" cy="514350"/>
        </a:xfrm>
        <a:prstGeom prst="bentConnector3">
          <a:avLst>
            <a:gd name="adj1" fmla="val 2941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0</xdr:row>
      <xdr:rowOff>161925</xdr:rowOff>
    </xdr:from>
    <xdr:to>
      <xdr:col>10</xdr:col>
      <xdr:colOff>295275</xdr:colOff>
      <xdr:row>38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945D6941-C108-4457-B5A3-956634135D62}"/>
            </a:ext>
          </a:extLst>
        </xdr:cNvPr>
        <xdr:cNvCxnSpPr/>
      </xdr:nvCxnSpPr>
      <xdr:spPr>
        <a:xfrm flipH="1">
          <a:off x="6372225" y="161925"/>
          <a:ext cx="19050" cy="64103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1323975</xdr:colOff>
      <xdr:row>20</xdr:row>
      <xdr:rowOff>152400</xdr:rowOff>
    </xdr:from>
    <xdr:to>
      <xdr:col>9</xdr:col>
      <xdr:colOff>504825</xdr:colOff>
      <xdr:row>27</xdr:row>
      <xdr:rowOff>0</xdr:rowOff>
    </xdr:to>
    <xdr:cxnSp macro="">
      <xdr:nvCxnSpPr>
        <xdr:cNvPr id="21" name="Elbow Connector 7">
          <a:extLst>
            <a:ext uri="{FF2B5EF4-FFF2-40B4-BE49-F238E27FC236}">
              <a16:creationId xmlns:a16="http://schemas.microsoft.com/office/drawing/2014/main" id="{F3DAD9F4-C406-4523-9636-3231BA266DB7}"/>
            </a:ext>
          </a:extLst>
        </xdr:cNvPr>
        <xdr:cNvCxnSpPr/>
      </xdr:nvCxnSpPr>
      <xdr:spPr>
        <a:xfrm>
          <a:off x="4876800" y="3581400"/>
          <a:ext cx="1114425" cy="1047750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1106806</xdr:colOff>
      <xdr:row>11</xdr:row>
      <xdr:rowOff>140972</xdr:rowOff>
    </xdr:from>
    <xdr:ext cx="4609010" cy="312751"/>
    <xdr:pic>
      <xdr:nvPicPr>
        <xdr:cNvPr id="2" name="Picture 1">
          <a:extLst>
            <a:ext uri="{FF2B5EF4-FFF2-40B4-BE49-F238E27FC236}">
              <a16:creationId xmlns:a16="http://schemas.microsoft.com/office/drawing/2014/main" id="{916B61C0-7F35-441A-8B48-6B6C4F26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4656" y="2026922"/>
          <a:ext cx="4609010" cy="31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70420" cy="7908574"/>
    <xdr:pic>
      <xdr:nvPicPr>
        <xdr:cNvPr id="2" name="Picture 1">
          <a:extLst>
            <a:ext uri="{FF2B5EF4-FFF2-40B4-BE49-F238E27FC236}">
              <a16:creationId xmlns:a16="http://schemas.microsoft.com/office/drawing/2014/main" id="{072232FA-5F43-441F-88FC-8569BD873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70420" cy="790857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3</xdr:rowOff>
    </xdr:from>
    <xdr:ext cx="8138160" cy="7009863"/>
    <xdr:pic>
      <xdr:nvPicPr>
        <xdr:cNvPr id="2" name="Picture 1">
          <a:extLst>
            <a:ext uri="{FF2B5EF4-FFF2-40B4-BE49-F238E27FC236}">
              <a16:creationId xmlns:a16="http://schemas.microsoft.com/office/drawing/2014/main" id="{A825A5DA-78A4-4041-80AA-569CEBD4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"/>
          <a:ext cx="8138160" cy="7009863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40</xdr:row>
      <xdr:rowOff>38109</xdr:rowOff>
    </xdr:from>
    <xdr:ext cx="8097820" cy="5669280"/>
    <xdr:pic>
      <xdr:nvPicPr>
        <xdr:cNvPr id="3" name="Picture 2">
          <a:extLst>
            <a:ext uri="{FF2B5EF4-FFF2-40B4-BE49-F238E27FC236}">
              <a16:creationId xmlns:a16="http://schemas.microsoft.com/office/drawing/2014/main" id="{5DEB73CF-3AAE-4F96-9A7F-18B48E6D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896109"/>
          <a:ext cx="8097820" cy="56692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General%20Accounting/Asset%20Management/FY%202022/Acquisitions/Capital%20Assets%202022/FY2022_Period_07_06_Capital_Asset_Recon_03-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PS_GL_CAP by AFR"/>
      <sheetName val="GL_001"/>
      <sheetName val="PSAM _002"/>
      <sheetName val="DN_WC"/>
      <sheetName val="JE"/>
      <sheetName val="Sheet1"/>
      <sheetName val="PO-C20376"/>
      <sheetName val="PO-C22020"/>
      <sheetName val="PO-C22178"/>
      <sheetName val="C21566-C21567"/>
      <sheetName val="FY2022_Period_07_06_Capital_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AF2546-8CED-46B8-BA7B-CAF8015B3BC2}" name="Table1" displayName="Table1" ref="A2:D96" totalsRowShown="0" headerRowDxfId="11" dataDxfId="10">
  <autoFilter ref="A2:D96" xr:uid="{6C9B220B-A521-4C4C-9A64-4EC29AB446F4}"/>
  <tableColumns count="4">
    <tableColumn id="1" xr3:uid="{80DFB756-D3F3-4F22-B26C-76455DBC8F4F}" name="Account" dataDxfId="9"/>
    <tableColumn id="2" xr3:uid="{BDBAF38B-986B-4030-BF2A-14FB20DDD579}" name="Description" dataDxfId="8"/>
    <tableColumn id="3" xr3:uid="{3DDF47A6-E347-44CF-875A-9C58DC63C70E}" name="Sub Categotries" dataDxfId="7"/>
    <tableColumn id="4" xr3:uid="{21FEF2D8-9109-4A23-83CB-4ECEE4C19B21}" name="Cost range for Each quantity" dataDxfId="6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1F8078-37E8-4B60-967F-99777BB3AC18}" name="Table3" displayName="Table3" ref="F2:I96" totalsRowShown="0" headerRowDxfId="5" headerRowBorderDxfId="4">
  <autoFilter ref="F2:I96" xr:uid="{B522D408-46BC-44A0-A969-5FFB61A490B8}"/>
  <tableColumns count="4">
    <tableColumn id="1" xr3:uid="{08C41ACF-CC5C-44E2-9976-E0FB6318CC03}" name="Account" dataDxfId="3"/>
    <tableColumn id="2" xr3:uid="{BE76DE9A-535F-4AC0-9C06-F69CBA882988}" name="Description" dataDxfId="2"/>
    <tableColumn id="3" xr3:uid="{13318C7C-9ED9-472B-91E5-50B071DFF7C9}" name="Sub Categotries" dataDxfId="1"/>
    <tableColumn id="4" xr3:uid="{AA5C97EF-1A6B-49AE-81B7-1605FBC8B468}" name="Cost range for Each quantity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5D8F-09C7-49A6-B404-CFD477204439}">
  <dimension ref="B4:J36"/>
  <sheetViews>
    <sheetView tabSelected="1" zoomScale="85" zoomScaleNormal="85" workbookViewId="0">
      <selection activeCell="B7" sqref="B7"/>
    </sheetView>
  </sheetViews>
  <sheetFormatPr defaultRowHeight="13.5" x14ac:dyDescent="0.25"/>
  <cols>
    <col min="1" max="1" width="9.140625" customWidth="1"/>
    <col min="2" max="2" width="12.7109375" bestFit="1" customWidth="1"/>
    <col min="3" max="3" width="9.140625" customWidth="1"/>
    <col min="4" max="4" width="12.7109375" bestFit="1" customWidth="1"/>
    <col min="6" max="6" width="13.140625" bestFit="1" customWidth="1"/>
    <col min="8" max="8" width="20" bestFit="1" customWidth="1"/>
    <col min="10" max="10" width="15.5703125" bestFit="1" customWidth="1"/>
  </cols>
  <sheetData>
    <row r="4" spans="2:4" x14ac:dyDescent="0.25">
      <c r="B4" s="232" t="s">
        <v>178</v>
      </c>
    </row>
    <row r="5" spans="2:4" x14ac:dyDescent="0.25">
      <c r="B5" s="233"/>
    </row>
    <row r="8" spans="2:4" x14ac:dyDescent="0.25">
      <c r="B8" s="232" t="s">
        <v>175</v>
      </c>
      <c r="D8" s="232" t="s">
        <v>178</v>
      </c>
    </row>
    <row r="9" spans="2:4" x14ac:dyDescent="0.25">
      <c r="B9" s="233"/>
      <c r="D9" s="233"/>
    </row>
    <row r="10" spans="2:4" x14ac:dyDescent="0.25">
      <c r="D10" s="159"/>
    </row>
    <row r="12" spans="2:4" x14ac:dyDescent="0.25">
      <c r="D12" s="232" t="s">
        <v>177</v>
      </c>
    </row>
    <row r="13" spans="2:4" x14ac:dyDescent="0.25">
      <c r="D13" s="233"/>
    </row>
    <row r="16" spans="2:4" x14ac:dyDescent="0.25">
      <c r="D16" s="232" t="s">
        <v>103</v>
      </c>
    </row>
    <row r="17" spans="4:10" x14ac:dyDescent="0.25">
      <c r="D17" s="233"/>
    </row>
    <row r="18" spans="4:10" x14ac:dyDescent="0.25">
      <c r="D18" s="159"/>
    </row>
    <row r="20" spans="4:10" x14ac:dyDescent="0.25">
      <c r="D20" s="232" t="s">
        <v>176</v>
      </c>
    </row>
    <row r="21" spans="4:10" x14ac:dyDescent="0.25">
      <c r="D21" s="233"/>
      <c r="H21" s="232" t="s">
        <v>175</v>
      </c>
    </row>
    <row r="22" spans="4:10" x14ac:dyDescent="0.25">
      <c r="D22" s="159"/>
      <c r="H22" s="233"/>
    </row>
    <row r="24" spans="4:10" x14ac:dyDescent="0.25">
      <c r="D24" s="232" t="s">
        <v>174</v>
      </c>
      <c r="F24" s="232" t="s">
        <v>173</v>
      </c>
    </row>
    <row r="25" spans="4:10" x14ac:dyDescent="0.25">
      <c r="D25" s="233"/>
      <c r="F25" s="233"/>
    </row>
    <row r="26" spans="4:10" x14ac:dyDescent="0.25">
      <c r="D26" s="159"/>
      <c r="F26" s="159"/>
    </row>
    <row r="28" spans="4:10" x14ac:dyDescent="0.25">
      <c r="F28" s="232" t="s">
        <v>172</v>
      </c>
      <c r="H28" s="232" t="s">
        <v>171</v>
      </c>
      <c r="J28" s="232" t="s">
        <v>170</v>
      </c>
    </row>
    <row r="29" spans="4:10" x14ac:dyDescent="0.25">
      <c r="F29" s="233"/>
      <c r="H29" s="233"/>
      <c r="J29" s="233"/>
    </row>
    <row r="30" spans="4:10" x14ac:dyDescent="0.25">
      <c r="F30" s="159"/>
    </row>
    <row r="32" spans="4:10" x14ac:dyDescent="0.25">
      <c r="F32" s="158"/>
      <c r="H32" s="232" t="s">
        <v>169</v>
      </c>
    </row>
    <row r="33" spans="6:8" x14ac:dyDescent="0.25">
      <c r="F33" s="158"/>
      <c r="H33" s="233"/>
    </row>
    <row r="36" spans="6:8" ht="13.5" customHeight="1" x14ac:dyDescent="0.25"/>
  </sheetData>
  <sheetProtection algorithmName="SHA-512" hashValue="ih7i3lsJptDuykIubRy7ZBGO7nGtGs8wPyMEHj4kBFMSCIo2S1WpyMz4FA/QxWiHP4JqH2ptuqO7G9U1t3cuZA==" saltValue="3EbJhWobviVMOMOKaBYUow==" spinCount="100000" sheet="1" objects="1" scenarios="1"/>
  <mergeCells count="13">
    <mergeCell ref="J28:J29"/>
    <mergeCell ref="H32:H33"/>
    <mergeCell ref="H28:H29"/>
    <mergeCell ref="H21:H22"/>
    <mergeCell ref="D8:D9"/>
    <mergeCell ref="D16:D17"/>
    <mergeCell ref="D12:D13"/>
    <mergeCell ref="D20:D21"/>
    <mergeCell ref="D24:D25"/>
    <mergeCell ref="F28:F29"/>
    <mergeCell ref="F24:F25"/>
    <mergeCell ref="B8:B9"/>
    <mergeCell ref="B4:B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FD87-0E83-4561-ACF7-D25FC8B8920F}">
  <dimension ref="A1:U101"/>
  <sheetViews>
    <sheetView workbookViewId="0">
      <pane ySplit="2" topLeftCell="A3" activePane="bottomLeft" state="frozen"/>
      <selection pane="bottomLeft" activeCell="C15" sqref="C15"/>
    </sheetView>
  </sheetViews>
  <sheetFormatPr defaultRowHeight="13.5" x14ac:dyDescent="0.25"/>
  <cols>
    <col min="1" max="1" width="13.28515625" style="42" bestFit="1" customWidth="1"/>
    <col min="2" max="2" width="34.85546875" style="42" bestFit="1" customWidth="1"/>
    <col min="3" max="3" width="54.28515625" style="9" bestFit="1" customWidth="1"/>
    <col min="4" max="4" width="19.42578125" style="43" bestFit="1" customWidth="1"/>
    <col min="5" max="5" width="6" style="9" customWidth="1"/>
    <col min="6" max="6" width="12.140625" style="84" customWidth="1"/>
    <col min="7" max="7" width="43.140625" style="9" bestFit="1" customWidth="1"/>
    <col min="8" max="8" width="41.85546875" style="9" bestFit="1" customWidth="1"/>
    <col min="9" max="9" width="16.140625" style="86" customWidth="1"/>
    <col min="10" max="16384" width="9.140625" style="9"/>
  </cols>
  <sheetData>
    <row r="1" spans="1:9" s="142" customFormat="1" ht="27" customHeight="1" x14ac:dyDescent="0.25">
      <c r="A1" s="139" t="s">
        <v>137</v>
      </c>
      <c r="B1" s="140"/>
      <c r="C1" s="140"/>
      <c r="D1" s="141"/>
      <c r="F1" s="139" t="s">
        <v>124</v>
      </c>
      <c r="G1" s="143"/>
      <c r="H1" s="143"/>
      <c r="I1" s="144"/>
    </row>
    <row r="2" spans="1:9" s="145" customFormat="1" ht="27" x14ac:dyDescent="0.25">
      <c r="A2" s="7" t="s">
        <v>69</v>
      </c>
      <c r="B2" s="7" t="s">
        <v>4</v>
      </c>
      <c r="C2" s="7" t="s">
        <v>70</v>
      </c>
      <c r="D2" s="135" t="s">
        <v>123</v>
      </c>
      <c r="F2" s="136" t="s">
        <v>69</v>
      </c>
      <c r="G2" s="137" t="s">
        <v>4</v>
      </c>
      <c r="H2" s="137" t="s">
        <v>70</v>
      </c>
      <c r="I2" s="138" t="s">
        <v>123</v>
      </c>
    </row>
    <row r="3" spans="1:9" x14ac:dyDescent="0.25">
      <c r="A3" s="70">
        <v>54354</v>
      </c>
      <c r="B3" s="10" t="s">
        <v>13</v>
      </c>
      <c r="C3" s="11" t="s">
        <v>19</v>
      </c>
      <c r="D3" s="12" t="s">
        <v>74</v>
      </c>
      <c r="F3" s="70">
        <v>54361</v>
      </c>
      <c r="G3" s="98" t="s">
        <v>121</v>
      </c>
      <c r="H3" s="14" t="s">
        <v>136</v>
      </c>
      <c r="I3" s="91" t="s">
        <v>120</v>
      </c>
    </row>
    <row r="4" spans="1:9" x14ac:dyDescent="0.25">
      <c r="A4" s="71"/>
      <c r="B4" s="13"/>
      <c r="C4" s="14" t="s">
        <v>20</v>
      </c>
      <c r="D4" s="12" t="s">
        <v>74</v>
      </c>
      <c r="F4" s="15"/>
      <c r="G4" s="94"/>
      <c r="H4" s="14"/>
      <c r="I4" s="92"/>
    </row>
    <row r="5" spans="1:9" x14ac:dyDescent="0.25">
      <c r="A5" s="71"/>
      <c r="B5" s="13"/>
      <c r="C5" s="14" t="s">
        <v>39</v>
      </c>
      <c r="D5" s="12" t="s">
        <v>74</v>
      </c>
      <c r="F5" s="15"/>
      <c r="G5" s="94"/>
      <c r="H5" s="14"/>
      <c r="I5" s="92"/>
    </row>
    <row r="6" spans="1:9" x14ac:dyDescent="0.25">
      <c r="A6" s="71"/>
      <c r="B6" s="13"/>
      <c r="C6" s="14" t="s">
        <v>45</v>
      </c>
      <c r="D6" s="12" t="s">
        <v>74</v>
      </c>
      <c r="F6" s="15"/>
      <c r="G6" s="94"/>
      <c r="H6" s="14"/>
      <c r="I6" s="92"/>
    </row>
    <row r="7" spans="1:9" x14ac:dyDescent="0.25">
      <c r="A7" s="71">
        <v>54354</v>
      </c>
      <c r="B7" s="13" t="s">
        <v>13</v>
      </c>
      <c r="C7" s="14" t="s">
        <v>17</v>
      </c>
      <c r="D7" s="12" t="s">
        <v>72</v>
      </c>
      <c r="F7" s="71">
        <v>54361</v>
      </c>
      <c r="G7" s="148" t="s">
        <v>121</v>
      </c>
      <c r="H7" s="14" t="s">
        <v>17</v>
      </c>
      <c r="I7" s="92" t="s">
        <v>122</v>
      </c>
    </row>
    <row r="8" spans="1:9" x14ac:dyDescent="0.25">
      <c r="A8" s="71"/>
      <c r="B8" s="147" t="s">
        <v>138</v>
      </c>
      <c r="C8" s="68" t="s">
        <v>40</v>
      </c>
      <c r="D8" s="12"/>
      <c r="F8" s="15"/>
      <c r="G8" s="147" t="s">
        <v>138</v>
      </c>
      <c r="H8" s="68" t="s">
        <v>40</v>
      </c>
      <c r="I8" s="92"/>
    </row>
    <row r="9" spans="1:9" x14ac:dyDescent="0.25">
      <c r="A9" s="71"/>
      <c r="B9" s="147" t="s">
        <v>139</v>
      </c>
      <c r="C9" s="68" t="s">
        <v>41</v>
      </c>
      <c r="D9" s="12"/>
      <c r="F9" s="15"/>
      <c r="G9" s="147" t="s">
        <v>139</v>
      </c>
      <c r="H9" s="68" t="s">
        <v>41</v>
      </c>
      <c r="I9" s="92"/>
    </row>
    <row r="10" spans="1:9" x14ac:dyDescent="0.25">
      <c r="A10" s="71"/>
      <c r="B10" s="13"/>
      <c r="C10" s="68" t="s">
        <v>42</v>
      </c>
      <c r="D10" s="12"/>
      <c r="F10" s="15"/>
      <c r="G10" s="94"/>
      <c r="H10" s="68" t="s">
        <v>42</v>
      </c>
      <c r="I10" s="92"/>
    </row>
    <row r="11" spans="1:9" x14ac:dyDescent="0.25">
      <c r="A11" s="71"/>
      <c r="B11" s="13"/>
      <c r="C11" s="68" t="s">
        <v>43</v>
      </c>
      <c r="D11" s="12"/>
      <c r="F11" s="15"/>
      <c r="G11" s="94"/>
      <c r="H11" s="68" t="s">
        <v>43</v>
      </c>
      <c r="I11" s="92"/>
    </row>
    <row r="12" spans="1:9" x14ac:dyDescent="0.25">
      <c r="A12" s="71"/>
      <c r="B12" s="13"/>
      <c r="C12" s="68" t="s">
        <v>44</v>
      </c>
      <c r="D12" s="12"/>
      <c r="F12" s="15"/>
      <c r="G12" s="94"/>
      <c r="H12" s="68" t="s">
        <v>44</v>
      </c>
      <c r="I12" s="92"/>
    </row>
    <row r="13" spans="1:9" x14ac:dyDescent="0.25">
      <c r="A13" s="71"/>
      <c r="B13" s="13"/>
      <c r="C13" s="14" t="s">
        <v>18</v>
      </c>
      <c r="D13" s="12" t="s">
        <v>72</v>
      </c>
      <c r="F13" s="15"/>
      <c r="G13" s="94"/>
      <c r="H13" s="14" t="s">
        <v>18</v>
      </c>
      <c r="I13" s="92" t="s">
        <v>122</v>
      </c>
    </row>
    <row r="14" spans="1:9" x14ac:dyDescent="0.25">
      <c r="A14" s="71"/>
      <c r="B14" s="13"/>
      <c r="C14" s="68" t="s">
        <v>23</v>
      </c>
      <c r="D14" s="12"/>
      <c r="F14" s="15"/>
      <c r="G14" s="94"/>
      <c r="H14" s="68" t="s">
        <v>23</v>
      </c>
      <c r="I14" s="92"/>
    </row>
    <row r="15" spans="1:9" x14ac:dyDescent="0.25">
      <c r="A15" s="71"/>
      <c r="B15" s="13"/>
      <c r="C15" s="68" t="s">
        <v>24</v>
      </c>
      <c r="D15" s="12"/>
      <c r="F15" s="15"/>
      <c r="G15" s="94"/>
      <c r="H15" s="68" t="s">
        <v>24</v>
      </c>
      <c r="I15" s="92"/>
    </row>
    <row r="16" spans="1:9" x14ac:dyDescent="0.25">
      <c r="A16" s="71"/>
      <c r="B16" s="13"/>
      <c r="C16" s="68" t="s">
        <v>25</v>
      </c>
      <c r="D16" s="12"/>
      <c r="F16" s="15"/>
      <c r="G16" s="94"/>
      <c r="H16" s="68" t="s">
        <v>25</v>
      </c>
      <c r="I16" s="92"/>
    </row>
    <row r="17" spans="1:9" x14ac:dyDescent="0.25">
      <c r="A17" s="71"/>
      <c r="B17" s="13"/>
      <c r="C17" s="68" t="s">
        <v>26</v>
      </c>
      <c r="D17" s="12"/>
      <c r="F17" s="15"/>
      <c r="G17" s="94"/>
      <c r="H17" s="68" t="s">
        <v>26</v>
      </c>
      <c r="I17" s="92"/>
    </row>
    <row r="18" spans="1:9" x14ac:dyDescent="0.25">
      <c r="A18" s="71"/>
      <c r="B18" s="13"/>
      <c r="C18" s="68" t="s">
        <v>27</v>
      </c>
      <c r="D18" s="12"/>
      <c r="F18" s="15"/>
      <c r="G18" s="94"/>
      <c r="H18" s="68" t="s">
        <v>27</v>
      </c>
      <c r="I18" s="92"/>
    </row>
    <row r="19" spans="1:9" x14ac:dyDescent="0.25">
      <c r="A19" s="71"/>
      <c r="B19" s="13"/>
      <c r="C19" s="68" t="s">
        <v>28</v>
      </c>
      <c r="D19" s="12"/>
      <c r="F19" s="15"/>
      <c r="G19" s="94"/>
      <c r="H19" s="68" t="s">
        <v>28</v>
      </c>
      <c r="I19" s="92"/>
    </row>
    <row r="20" spans="1:9" x14ac:dyDescent="0.25">
      <c r="A20" s="71"/>
      <c r="B20" s="13"/>
      <c r="C20" s="68" t="s">
        <v>29</v>
      </c>
      <c r="D20" s="12"/>
      <c r="F20" s="15"/>
      <c r="G20" s="94"/>
      <c r="H20" s="68" t="s">
        <v>29</v>
      </c>
      <c r="I20" s="92"/>
    </row>
    <row r="21" spans="1:9" x14ac:dyDescent="0.25">
      <c r="A21" s="71"/>
      <c r="B21" s="13"/>
      <c r="C21" s="68" t="s">
        <v>30</v>
      </c>
      <c r="D21" s="12"/>
      <c r="F21" s="15"/>
      <c r="G21" s="94"/>
      <c r="H21" s="68" t="s">
        <v>30</v>
      </c>
      <c r="I21" s="92"/>
    </row>
    <row r="22" spans="1:9" x14ac:dyDescent="0.25">
      <c r="A22" s="71"/>
      <c r="B22" s="13"/>
      <c r="C22" s="68" t="s">
        <v>31</v>
      </c>
      <c r="D22" s="12"/>
      <c r="F22" s="15"/>
      <c r="G22" s="94"/>
      <c r="H22" s="68" t="s">
        <v>31</v>
      </c>
      <c r="I22" s="92"/>
    </row>
    <row r="23" spans="1:9" x14ac:dyDescent="0.25">
      <c r="A23" s="71"/>
      <c r="B23" s="13"/>
      <c r="C23" s="15" t="s">
        <v>32</v>
      </c>
      <c r="D23" s="12" t="s">
        <v>72</v>
      </c>
      <c r="F23" s="15"/>
      <c r="G23" s="94"/>
      <c r="H23" s="15" t="s">
        <v>32</v>
      </c>
      <c r="I23" s="92" t="s">
        <v>122</v>
      </c>
    </row>
    <row r="24" spans="1:9" x14ac:dyDescent="0.25">
      <c r="A24" s="71"/>
      <c r="B24" s="13"/>
      <c r="C24" s="68" t="s">
        <v>33</v>
      </c>
      <c r="D24" s="12"/>
      <c r="F24" s="15"/>
      <c r="G24" s="94"/>
      <c r="H24" s="68" t="s">
        <v>33</v>
      </c>
      <c r="I24" s="92"/>
    </row>
    <row r="25" spans="1:9" x14ac:dyDescent="0.25">
      <c r="A25" s="71"/>
      <c r="B25" s="13"/>
      <c r="C25" s="68" t="s">
        <v>34</v>
      </c>
      <c r="D25" s="12"/>
      <c r="F25" s="15"/>
      <c r="G25" s="94"/>
      <c r="H25" s="68" t="s">
        <v>34</v>
      </c>
      <c r="I25" s="92"/>
    </row>
    <row r="26" spans="1:9" x14ac:dyDescent="0.25">
      <c r="A26" s="71"/>
      <c r="B26" s="13"/>
      <c r="C26" s="68" t="s">
        <v>35</v>
      </c>
      <c r="D26" s="12"/>
      <c r="F26" s="15"/>
      <c r="G26" s="94"/>
      <c r="H26" s="68" t="s">
        <v>35</v>
      </c>
      <c r="I26" s="92"/>
    </row>
    <row r="27" spans="1:9" x14ac:dyDescent="0.25">
      <c r="A27" s="71"/>
      <c r="B27" s="13"/>
      <c r="C27" s="68" t="s">
        <v>36</v>
      </c>
      <c r="D27" s="12"/>
      <c r="F27" s="15"/>
      <c r="G27" s="94"/>
      <c r="H27" s="68" t="s">
        <v>36</v>
      </c>
      <c r="I27" s="92"/>
    </row>
    <row r="28" spans="1:9" x14ac:dyDescent="0.25">
      <c r="A28" s="71"/>
      <c r="B28" s="13"/>
      <c r="C28" s="68" t="s">
        <v>37</v>
      </c>
      <c r="D28" s="12"/>
      <c r="F28" s="71"/>
      <c r="G28" s="94"/>
      <c r="H28" s="68" t="s">
        <v>37</v>
      </c>
      <c r="I28" s="92"/>
    </row>
    <row r="29" spans="1:9" x14ac:dyDescent="0.25">
      <c r="A29" s="71"/>
      <c r="B29" s="13"/>
      <c r="C29" s="68" t="s">
        <v>38</v>
      </c>
      <c r="D29" s="12"/>
      <c r="F29" s="71"/>
      <c r="G29" s="98"/>
      <c r="H29" s="68" t="s">
        <v>38</v>
      </c>
      <c r="I29" s="92"/>
    </row>
    <row r="30" spans="1:9" x14ac:dyDescent="0.25">
      <c r="A30" s="71"/>
      <c r="B30" s="13"/>
      <c r="C30" s="68" t="s">
        <v>149</v>
      </c>
      <c r="D30" s="12"/>
      <c r="F30" s="15"/>
      <c r="G30" s="102"/>
      <c r="H30" s="68" t="s">
        <v>149</v>
      </c>
      <c r="I30" s="92"/>
    </row>
    <row r="31" spans="1:9" x14ac:dyDescent="0.25">
      <c r="A31" s="71"/>
      <c r="B31" s="13"/>
      <c r="C31" s="14" t="s">
        <v>21</v>
      </c>
      <c r="D31" s="12" t="s">
        <v>72</v>
      </c>
      <c r="F31" s="15"/>
      <c r="G31" s="94"/>
      <c r="H31" s="99" t="s">
        <v>21</v>
      </c>
      <c r="I31" s="92" t="s">
        <v>122</v>
      </c>
    </row>
    <row r="32" spans="1:9" x14ac:dyDescent="0.25">
      <c r="A32" s="71"/>
      <c r="B32" s="13"/>
      <c r="C32" s="15" t="s">
        <v>46</v>
      </c>
      <c r="D32" s="12" t="s">
        <v>72</v>
      </c>
      <c r="F32" s="15"/>
      <c r="G32" s="94"/>
      <c r="H32" s="99" t="s">
        <v>126</v>
      </c>
      <c r="I32" s="92" t="s">
        <v>122</v>
      </c>
    </row>
    <row r="33" spans="1:9" x14ac:dyDescent="0.25">
      <c r="A33" s="71"/>
      <c r="B33" s="13"/>
      <c r="C33" s="14"/>
      <c r="D33" s="12"/>
      <c r="F33" s="15"/>
      <c r="G33" s="94"/>
      <c r="H33" s="14" t="s">
        <v>131</v>
      </c>
      <c r="I33" s="91" t="s">
        <v>120</v>
      </c>
    </row>
    <row r="34" spans="1:9" x14ac:dyDescent="0.25">
      <c r="A34" s="71"/>
      <c r="B34" s="13"/>
      <c r="C34" s="14"/>
      <c r="D34" s="12"/>
      <c r="F34" s="15"/>
      <c r="G34" s="94"/>
      <c r="H34" s="99"/>
      <c r="I34" s="92"/>
    </row>
    <row r="35" spans="1:9" x14ac:dyDescent="0.25">
      <c r="A35" s="72">
        <v>54355</v>
      </c>
      <c r="B35" s="17" t="s">
        <v>14</v>
      </c>
      <c r="C35" s="18" t="s">
        <v>5</v>
      </c>
      <c r="D35" s="16" t="s">
        <v>72</v>
      </c>
      <c r="F35" s="72">
        <v>54358</v>
      </c>
      <c r="G35" s="95" t="s">
        <v>114</v>
      </c>
      <c r="H35" s="100" t="s">
        <v>147</v>
      </c>
      <c r="I35" s="93"/>
    </row>
    <row r="36" spans="1:9" x14ac:dyDescent="0.25">
      <c r="A36" s="72"/>
      <c r="B36" s="146" t="s">
        <v>138</v>
      </c>
      <c r="C36" s="18" t="s">
        <v>15</v>
      </c>
      <c r="D36" s="16"/>
      <c r="F36" s="90"/>
      <c r="G36" s="96" t="s">
        <v>150</v>
      </c>
      <c r="H36" s="100" t="s">
        <v>145</v>
      </c>
      <c r="I36" s="93"/>
    </row>
    <row r="37" spans="1:9" x14ac:dyDescent="0.25">
      <c r="A37" s="72"/>
      <c r="B37" s="146" t="s">
        <v>139</v>
      </c>
      <c r="C37" s="18" t="s">
        <v>16</v>
      </c>
      <c r="D37" s="16"/>
      <c r="F37" s="90"/>
      <c r="G37" s="146" t="s">
        <v>138</v>
      </c>
      <c r="H37" s="100" t="s">
        <v>144</v>
      </c>
      <c r="I37" s="93"/>
    </row>
    <row r="38" spans="1:9" x14ac:dyDescent="0.25">
      <c r="A38" s="72"/>
      <c r="B38" s="17"/>
      <c r="C38" s="18" t="s">
        <v>22</v>
      </c>
      <c r="D38" s="16"/>
      <c r="F38" s="90"/>
      <c r="G38" s="146" t="s">
        <v>139</v>
      </c>
      <c r="H38" s="100" t="s">
        <v>115</v>
      </c>
      <c r="I38" s="93"/>
    </row>
    <row r="39" spans="1:9" x14ac:dyDescent="0.25">
      <c r="A39" s="72"/>
      <c r="B39" s="17"/>
      <c r="C39" s="18"/>
      <c r="D39" s="16"/>
      <c r="F39" s="90"/>
      <c r="G39" s="97"/>
      <c r="H39" s="100" t="s">
        <v>129</v>
      </c>
      <c r="I39" s="93"/>
    </row>
    <row r="40" spans="1:9" x14ac:dyDescent="0.25">
      <c r="A40" s="72"/>
      <c r="B40" s="17"/>
      <c r="C40" s="18"/>
      <c r="D40" s="16"/>
      <c r="F40" s="90"/>
      <c r="G40" s="97"/>
      <c r="H40" s="100" t="s">
        <v>128</v>
      </c>
      <c r="I40" s="93"/>
    </row>
    <row r="41" spans="1:9" x14ac:dyDescent="0.25">
      <c r="A41" s="72"/>
      <c r="B41" s="17"/>
      <c r="C41" s="18"/>
      <c r="D41" s="16"/>
      <c r="F41" s="90"/>
      <c r="G41" s="97"/>
      <c r="H41" s="100" t="s">
        <v>130</v>
      </c>
      <c r="I41" s="93"/>
    </row>
    <row r="42" spans="1:9" x14ac:dyDescent="0.25">
      <c r="A42" s="72"/>
      <c r="B42" s="17"/>
      <c r="C42" s="18"/>
      <c r="D42" s="16"/>
      <c r="F42" s="90"/>
      <c r="G42" s="97"/>
      <c r="H42" s="100" t="s">
        <v>140</v>
      </c>
      <c r="I42" s="93"/>
    </row>
    <row r="43" spans="1:9" x14ac:dyDescent="0.25">
      <c r="A43" s="72"/>
      <c r="B43" s="17"/>
      <c r="C43" s="18"/>
      <c r="D43" s="16"/>
      <c r="F43" s="90"/>
      <c r="G43" s="97"/>
      <c r="H43" s="100" t="s">
        <v>141</v>
      </c>
      <c r="I43" s="93"/>
    </row>
    <row r="44" spans="1:9" x14ac:dyDescent="0.25">
      <c r="A44" s="72"/>
      <c r="B44" s="17"/>
      <c r="C44" s="18"/>
      <c r="D44" s="16"/>
      <c r="F44" s="90"/>
      <c r="G44" s="97"/>
      <c r="H44" s="100" t="s">
        <v>142</v>
      </c>
      <c r="I44" s="93"/>
    </row>
    <row r="45" spans="1:9" x14ac:dyDescent="0.25">
      <c r="A45" s="72"/>
      <c r="B45" s="17"/>
      <c r="C45" s="18"/>
      <c r="D45" s="16"/>
      <c r="F45" s="90"/>
      <c r="G45" s="97"/>
      <c r="H45" s="100" t="s">
        <v>143</v>
      </c>
      <c r="I45" s="93"/>
    </row>
    <row r="46" spans="1:9" x14ac:dyDescent="0.25">
      <c r="A46" s="72"/>
      <c r="B46" s="17"/>
      <c r="C46" s="18"/>
      <c r="D46" s="16"/>
      <c r="F46" s="90"/>
      <c r="G46" s="97"/>
      <c r="H46" s="100" t="s">
        <v>146</v>
      </c>
      <c r="I46" s="93"/>
    </row>
    <row r="47" spans="1:9" x14ac:dyDescent="0.25">
      <c r="A47" s="72"/>
      <c r="B47" s="17"/>
      <c r="C47" s="18"/>
      <c r="D47" s="16"/>
      <c r="F47" s="90"/>
      <c r="G47" s="97"/>
      <c r="H47" s="100" t="s">
        <v>148</v>
      </c>
      <c r="I47" s="93"/>
    </row>
    <row r="48" spans="1:9" x14ac:dyDescent="0.25">
      <c r="A48" s="72"/>
      <c r="B48" s="17"/>
      <c r="C48" s="18"/>
      <c r="D48" s="16"/>
      <c r="F48" s="90"/>
      <c r="G48" s="97"/>
      <c r="H48" s="100"/>
      <c r="I48" s="93"/>
    </row>
    <row r="49" spans="1:9" x14ac:dyDescent="0.25">
      <c r="A49" s="72"/>
      <c r="B49" s="17"/>
      <c r="C49" s="18"/>
      <c r="D49" s="16"/>
      <c r="F49" s="90"/>
      <c r="G49" s="97"/>
      <c r="H49" s="100"/>
      <c r="I49" s="93"/>
    </row>
    <row r="50" spans="1:9" x14ac:dyDescent="0.25">
      <c r="A50" s="72">
        <v>54368</v>
      </c>
      <c r="B50" s="17" t="s">
        <v>117</v>
      </c>
      <c r="C50" s="18" t="s">
        <v>118</v>
      </c>
      <c r="D50" s="16" t="s">
        <v>120</v>
      </c>
      <c r="F50" s="72">
        <v>54358</v>
      </c>
      <c r="G50" s="95" t="s">
        <v>114</v>
      </c>
      <c r="H50" s="100" t="s">
        <v>116</v>
      </c>
      <c r="I50" s="93" t="s">
        <v>120</v>
      </c>
    </row>
    <row r="51" spans="1:9" x14ac:dyDescent="0.25">
      <c r="A51" s="72"/>
      <c r="B51" s="17"/>
      <c r="C51" s="18"/>
      <c r="D51" s="16"/>
      <c r="F51" s="90"/>
      <c r="G51" s="97"/>
      <c r="H51" s="100" t="s">
        <v>132</v>
      </c>
      <c r="I51" s="93" t="s">
        <v>120</v>
      </c>
    </row>
    <row r="52" spans="1:9" x14ac:dyDescent="0.25">
      <c r="A52" s="72"/>
      <c r="B52" s="17"/>
      <c r="C52" s="18"/>
      <c r="D52" s="16"/>
      <c r="F52" s="90"/>
      <c r="G52" s="97"/>
      <c r="H52" s="100" t="s">
        <v>16</v>
      </c>
      <c r="I52" s="93" t="s">
        <v>122</v>
      </c>
    </row>
    <row r="53" spans="1:9" x14ac:dyDescent="0.25">
      <c r="A53" s="72"/>
      <c r="B53" s="17"/>
      <c r="C53" s="18"/>
      <c r="D53" s="16"/>
      <c r="F53" s="90"/>
      <c r="G53" s="97"/>
      <c r="H53" s="100" t="s">
        <v>127</v>
      </c>
      <c r="I53" s="93" t="s">
        <v>120</v>
      </c>
    </row>
    <row r="54" spans="1:9" x14ac:dyDescent="0.25">
      <c r="A54" s="72"/>
      <c r="B54" s="17"/>
      <c r="C54" s="18"/>
      <c r="D54" s="16"/>
      <c r="F54" s="90"/>
      <c r="G54" s="97"/>
      <c r="H54" s="100"/>
      <c r="I54" s="93"/>
    </row>
    <row r="55" spans="1:9" x14ac:dyDescent="0.25">
      <c r="A55" s="72"/>
      <c r="B55" s="17"/>
      <c r="C55" s="18"/>
      <c r="D55" s="16"/>
      <c r="F55" s="90"/>
      <c r="G55" s="97"/>
      <c r="H55" s="100"/>
      <c r="I55" s="93"/>
    </row>
    <row r="56" spans="1:9" x14ac:dyDescent="0.25">
      <c r="A56" s="73">
        <v>58600</v>
      </c>
      <c r="B56" s="19" t="s">
        <v>6</v>
      </c>
      <c r="C56" s="20" t="s">
        <v>66</v>
      </c>
      <c r="D56" s="21" t="s">
        <v>73</v>
      </c>
      <c r="F56" s="103"/>
      <c r="G56" s="104"/>
      <c r="H56" s="105"/>
      <c r="I56" s="106"/>
    </row>
    <row r="57" spans="1:9" x14ac:dyDescent="0.25">
      <c r="A57" s="73"/>
      <c r="B57" s="19"/>
      <c r="C57" s="20" t="s">
        <v>67</v>
      </c>
      <c r="D57" s="21"/>
      <c r="F57" s="103"/>
      <c r="G57" s="104"/>
      <c r="H57" s="105"/>
      <c r="I57" s="106"/>
    </row>
    <row r="58" spans="1:9" x14ac:dyDescent="0.25">
      <c r="A58" s="73"/>
      <c r="B58" s="19"/>
      <c r="C58" s="20"/>
      <c r="D58" s="21"/>
      <c r="F58" s="103"/>
      <c r="G58" s="104"/>
      <c r="H58" s="105"/>
      <c r="I58" s="106"/>
    </row>
    <row r="59" spans="1:9" x14ac:dyDescent="0.25">
      <c r="A59" s="74">
        <v>58601</v>
      </c>
      <c r="B59" s="22" t="s">
        <v>7</v>
      </c>
      <c r="C59" s="23" t="s">
        <v>99</v>
      </c>
      <c r="D59" s="24" t="s">
        <v>73</v>
      </c>
      <c r="F59" s="107"/>
      <c r="G59" s="108"/>
      <c r="H59" s="109"/>
      <c r="I59" s="110"/>
    </row>
    <row r="60" spans="1:9" x14ac:dyDescent="0.25">
      <c r="A60" s="74"/>
      <c r="B60" s="22"/>
      <c r="C60" s="23" t="s">
        <v>68</v>
      </c>
      <c r="D60" s="24"/>
      <c r="F60" s="107"/>
      <c r="G60" s="108"/>
      <c r="H60" s="109"/>
      <c r="I60" s="110"/>
    </row>
    <row r="61" spans="1:9" x14ac:dyDescent="0.25">
      <c r="A61" s="74"/>
      <c r="B61" s="22"/>
      <c r="C61" s="23" t="s">
        <v>131</v>
      </c>
      <c r="D61" s="24"/>
      <c r="F61" s="107"/>
      <c r="G61" s="108"/>
      <c r="H61" s="109"/>
      <c r="I61" s="110"/>
    </row>
    <row r="62" spans="1:9" x14ac:dyDescent="0.25">
      <c r="A62" s="74"/>
      <c r="B62" s="22"/>
      <c r="C62" s="23" t="s">
        <v>133</v>
      </c>
      <c r="D62" s="24"/>
      <c r="F62" s="107"/>
      <c r="G62" s="108"/>
      <c r="H62" s="109"/>
      <c r="I62" s="110"/>
    </row>
    <row r="63" spans="1:9" x14ac:dyDescent="0.25">
      <c r="A63" s="74"/>
      <c r="B63" s="22"/>
      <c r="C63" s="23" t="s">
        <v>134</v>
      </c>
      <c r="D63" s="24"/>
      <c r="F63" s="107"/>
      <c r="G63" s="108"/>
      <c r="H63" s="109"/>
      <c r="I63" s="110"/>
    </row>
    <row r="64" spans="1:9" x14ac:dyDescent="0.25">
      <c r="A64" s="74"/>
      <c r="B64" s="22"/>
      <c r="C64" s="23"/>
      <c r="D64" s="24"/>
      <c r="F64" s="107"/>
      <c r="G64" s="108"/>
      <c r="H64" s="109"/>
      <c r="I64" s="110"/>
    </row>
    <row r="65" spans="1:9" x14ac:dyDescent="0.25">
      <c r="A65" s="74"/>
      <c r="B65" s="22"/>
      <c r="C65" s="23"/>
      <c r="D65" s="24"/>
      <c r="F65" s="107"/>
      <c r="G65" s="108"/>
      <c r="H65" s="109"/>
      <c r="I65" s="110"/>
    </row>
    <row r="66" spans="1:9" x14ac:dyDescent="0.25">
      <c r="A66" s="74"/>
      <c r="B66" s="22"/>
      <c r="C66" s="23"/>
      <c r="D66" s="24"/>
      <c r="F66" s="107"/>
      <c r="G66" s="108"/>
      <c r="H66" s="109"/>
      <c r="I66" s="110"/>
    </row>
    <row r="67" spans="1:9" x14ac:dyDescent="0.25">
      <c r="A67" s="75">
        <v>58602</v>
      </c>
      <c r="B67" s="25" t="s">
        <v>8</v>
      </c>
      <c r="C67" s="26" t="s">
        <v>5</v>
      </c>
      <c r="D67" s="27" t="s">
        <v>73</v>
      </c>
      <c r="F67" s="111"/>
      <c r="G67" s="112"/>
      <c r="H67" s="113"/>
      <c r="I67" s="114"/>
    </row>
    <row r="68" spans="1:9" x14ac:dyDescent="0.25">
      <c r="A68" s="75"/>
      <c r="B68" s="25"/>
      <c r="C68" s="26" t="s">
        <v>15</v>
      </c>
      <c r="D68" s="27"/>
      <c r="F68" s="111"/>
      <c r="G68" s="112"/>
      <c r="H68" s="113"/>
      <c r="I68" s="114"/>
    </row>
    <row r="69" spans="1:9" x14ac:dyDescent="0.25">
      <c r="A69" s="75"/>
      <c r="B69" s="25"/>
      <c r="C69" s="26" t="s">
        <v>16</v>
      </c>
      <c r="D69" s="27"/>
      <c r="F69" s="111"/>
      <c r="G69" s="112"/>
      <c r="H69" s="113"/>
      <c r="I69" s="114"/>
    </row>
    <row r="70" spans="1:9" x14ac:dyDescent="0.25">
      <c r="A70" s="75"/>
      <c r="B70" s="25"/>
      <c r="C70" s="26" t="s">
        <v>22</v>
      </c>
      <c r="D70" s="27"/>
      <c r="F70" s="111"/>
      <c r="G70" s="112"/>
      <c r="H70" s="113"/>
      <c r="I70" s="114"/>
    </row>
    <row r="71" spans="1:9" x14ac:dyDescent="0.25">
      <c r="A71" s="75"/>
      <c r="B71" s="25"/>
      <c r="C71" s="26" t="s">
        <v>98</v>
      </c>
      <c r="D71" s="27"/>
      <c r="F71" s="111"/>
      <c r="G71" s="112"/>
      <c r="H71" s="113"/>
      <c r="I71" s="114"/>
    </row>
    <row r="72" spans="1:9" x14ac:dyDescent="0.25">
      <c r="A72" s="75"/>
      <c r="B72" s="25"/>
      <c r="C72" s="26" t="s">
        <v>127</v>
      </c>
      <c r="D72" s="27"/>
      <c r="F72" s="111"/>
      <c r="G72" s="112"/>
      <c r="H72" s="113"/>
      <c r="I72" s="114"/>
    </row>
    <row r="73" spans="1:9" x14ac:dyDescent="0.25">
      <c r="A73" s="75"/>
      <c r="B73" s="25"/>
      <c r="C73" s="26"/>
      <c r="D73" s="27"/>
      <c r="F73" s="111"/>
      <c r="G73" s="112"/>
      <c r="H73" s="113"/>
      <c r="I73" s="114"/>
    </row>
    <row r="74" spans="1:9" x14ac:dyDescent="0.25">
      <c r="A74" s="76">
        <v>58603</v>
      </c>
      <c r="B74" s="28" t="s">
        <v>9</v>
      </c>
      <c r="C74" s="29" t="s">
        <v>71</v>
      </c>
      <c r="D74" s="30" t="s">
        <v>73</v>
      </c>
      <c r="F74" s="115"/>
      <c r="G74" s="116"/>
      <c r="H74" s="117"/>
      <c r="I74" s="118"/>
    </row>
    <row r="75" spans="1:9" x14ac:dyDescent="0.25">
      <c r="A75" s="77">
        <v>58607</v>
      </c>
      <c r="B75" s="31" t="s">
        <v>59</v>
      </c>
      <c r="C75" s="32" t="s">
        <v>60</v>
      </c>
      <c r="D75" s="33" t="s">
        <v>73</v>
      </c>
      <c r="F75" s="119"/>
      <c r="G75" s="120"/>
      <c r="H75" s="121"/>
      <c r="I75" s="122"/>
    </row>
    <row r="76" spans="1:9" x14ac:dyDescent="0.25">
      <c r="A76" s="77"/>
      <c r="B76" s="31"/>
      <c r="C76" s="32" t="s">
        <v>61</v>
      </c>
      <c r="D76" s="33"/>
      <c r="F76" s="119"/>
      <c r="G76" s="120"/>
      <c r="H76" s="121"/>
      <c r="I76" s="122"/>
    </row>
    <row r="77" spans="1:9" x14ac:dyDescent="0.25">
      <c r="A77" s="77"/>
      <c r="B77" s="31"/>
      <c r="C77" s="32" t="s">
        <v>62</v>
      </c>
      <c r="D77" s="33"/>
      <c r="F77" s="119"/>
      <c r="G77" s="120"/>
      <c r="H77" s="121"/>
      <c r="I77" s="122"/>
    </row>
    <row r="78" spans="1:9" x14ac:dyDescent="0.25">
      <c r="A78" s="77"/>
      <c r="B78" s="31"/>
      <c r="C78" s="32" t="s">
        <v>63</v>
      </c>
      <c r="D78" s="33"/>
      <c r="F78" s="119"/>
      <c r="G78" s="120"/>
      <c r="H78" s="121"/>
      <c r="I78" s="122"/>
    </row>
    <row r="79" spans="1:9" x14ac:dyDescent="0.25">
      <c r="A79" s="77"/>
      <c r="B79" s="31"/>
      <c r="C79" s="32" t="s">
        <v>64</v>
      </c>
      <c r="D79" s="33"/>
      <c r="F79" s="119"/>
      <c r="G79" s="120"/>
      <c r="H79" s="121"/>
      <c r="I79" s="122"/>
    </row>
    <row r="80" spans="1:9" x14ac:dyDescent="0.25">
      <c r="A80" s="77"/>
      <c r="B80" s="31"/>
      <c r="C80" s="32" t="s">
        <v>65</v>
      </c>
      <c r="D80" s="33"/>
      <c r="F80" s="119"/>
      <c r="G80" s="120"/>
      <c r="H80" s="121"/>
      <c r="I80" s="122"/>
    </row>
    <row r="81" spans="1:21" x14ac:dyDescent="0.25">
      <c r="A81" s="77"/>
      <c r="B81" s="31"/>
      <c r="C81" s="32"/>
      <c r="D81" s="33"/>
      <c r="E81" s="69"/>
      <c r="F81" s="119"/>
      <c r="G81" s="120"/>
      <c r="H81" s="121"/>
      <c r="I81" s="122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</row>
    <row r="82" spans="1:21" x14ac:dyDescent="0.25">
      <c r="A82" s="78">
        <v>58615</v>
      </c>
      <c r="B82" s="34" t="s">
        <v>12</v>
      </c>
      <c r="C82" s="35" t="s">
        <v>54</v>
      </c>
      <c r="D82" s="36" t="s">
        <v>73</v>
      </c>
      <c r="F82" s="123"/>
      <c r="G82" s="124"/>
      <c r="H82" s="125"/>
      <c r="I82" s="126"/>
    </row>
    <row r="83" spans="1:21" x14ac:dyDescent="0.25">
      <c r="A83" s="78"/>
      <c r="B83" s="34"/>
      <c r="C83" s="35" t="s">
        <v>55</v>
      </c>
      <c r="D83" s="36"/>
      <c r="F83" s="123"/>
      <c r="G83" s="124"/>
      <c r="H83" s="125"/>
      <c r="I83" s="126"/>
    </row>
    <row r="84" spans="1:21" x14ac:dyDescent="0.25">
      <c r="A84" s="78"/>
      <c r="B84" s="34"/>
      <c r="C84" s="35" t="s">
        <v>56</v>
      </c>
      <c r="D84" s="36"/>
      <c r="F84" s="123"/>
      <c r="G84" s="124"/>
      <c r="H84" s="125"/>
      <c r="I84" s="126"/>
    </row>
    <row r="85" spans="1:21" x14ac:dyDescent="0.25">
      <c r="A85" s="78"/>
      <c r="B85" s="34"/>
      <c r="C85" s="35" t="s">
        <v>57</v>
      </c>
      <c r="D85" s="36"/>
      <c r="F85" s="123"/>
      <c r="G85" s="124"/>
      <c r="H85" s="125"/>
      <c r="I85" s="126"/>
    </row>
    <row r="86" spans="1:21" x14ac:dyDescent="0.25">
      <c r="A86" s="78"/>
      <c r="B86" s="34"/>
      <c r="C86" s="35" t="s">
        <v>58</v>
      </c>
      <c r="D86" s="36"/>
      <c r="F86" s="123"/>
      <c r="G86" s="124"/>
      <c r="H86" s="125"/>
      <c r="I86" s="126"/>
    </row>
    <row r="87" spans="1:21" x14ac:dyDescent="0.25">
      <c r="A87" s="78"/>
      <c r="B87" s="34"/>
      <c r="C87" s="35"/>
      <c r="D87" s="36"/>
      <c r="F87" s="123"/>
      <c r="G87" s="124"/>
      <c r="H87" s="125"/>
      <c r="I87" s="126"/>
    </row>
    <row r="88" spans="1:21" x14ac:dyDescent="0.25">
      <c r="A88" s="79">
        <v>58616</v>
      </c>
      <c r="B88" s="37" t="s">
        <v>10</v>
      </c>
      <c r="C88" s="38" t="s">
        <v>47</v>
      </c>
      <c r="D88" s="39" t="s">
        <v>73</v>
      </c>
      <c r="F88" s="127"/>
      <c r="G88" s="128"/>
      <c r="H88" s="129"/>
      <c r="I88" s="130"/>
    </row>
    <row r="89" spans="1:21" x14ac:dyDescent="0.25">
      <c r="A89" s="79"/>
      <c r="B89" s="37"/>
      <c r="C89" s="38" t="s">
        <v>48</v>
      </c>
      <c r="D89" s="39"/>
      <c r="F89" s="127"/>
      <c r="G89" s="128"/>
      <c r="H89" s="129"/>
      <c r="I89" s="130"/>
    </row>
    <row r="90" spans="1:21" x14ac:dyDescent="0.25">
      <c r="A90" s="79"/>
      <c r="B90" s="37"/>
      <c r="C90" s="38" t="s">
        <v>49</v>
      </c>
      <c r="D90" s="39"/>
      <c r="F90" s="127"/>
      <c r="G90" s="128"/>
      <c r="H90" s="129"/>
      <c r="I90" s="130"/>
    </row>
    <row r="91" spans="1:21" x14ac:dyDescent="0.25">
      <c r="A91" s="79"/>
      <c r="B91" s="37"/>
      <c r="C91" s="38" t="s">
        <v>50</v>
      </c>
      <c r="D91" s="39"/>
      <c r="F91" s="127"/>
      <c r="G91" s="128"/>
      <c r="H91" s="129"/>
      <c r="I91" s="130"/>
    </row>
    <row r="92" spans="1:21" x14ac:dyDescent="0.25">
      <c r="A92" s="79"/>
      <c r="B92" s="37"/>
      <c r="C92" s="38" t="s">
        <v>51</v>
      </c>
      <c r="D92" s="39"/>
      <c r="F92" s="127"/>
      <c r="G92" s="128"/>
      <c r="H92" s="129"/>
      <c r="I92" s="130"/>
    </row>
    <row r="93" spans="1:21" x14ac:dyDescent="0.25">
      <c r="A93" s="79"/>
      <c r="B93" s="37"/>
      <c r="C93" s="38" t="s">
        <v>52</v>
      </c>
      <c r="D93" s="39"/>
      <c r="F93" s="127"/>
      <c r="G93" s="128"/>
      <c r="H93" s="129"/>
      <c r="I93" s="130"/>
    </row>
    <row r="94" spans="1:21" x14ac:dyDescent="0.25">
      <c r="A94" s="79"/>
      <c r="B94" s="37"/>
      <c r="C94" s="38" t="s">
        <v>53</v>
      </c>
      <c r="D94" s="39"/>
      <c r="F94" s="127"/>
      <c r="G94" s="128"/>
      <c r="H94" s="129"/>
      <c r="I94" s="130"/>
    </row>
    <row r="95" spans="1:21" x14ac:dyDescent="0.25">
      <c r="A95" s="79"/>
      <c r="B95" s="37"/>
      <c r="C95" s="38"/>
      <c r="D95" s="39"/>
      <c r="F95" s="127"/>
      <c r="G95" s="128"/>
      <c r="H95" s="129"/>
      <c r="I95" s="130"/>
    </row>
    <row r="96" spans="1:21" x14ac:dyDescent="0.25">
      <c r="A96" s="80">
        <v>58620</v>
      </c>
      <c r="B96" s="40" t="s">
        <v>11</v>
      </c>
      <c r="C96" s="41" t="s">
        <v>119</v>
      </c>
      <c r="D96" s="8" t="s">
        <v>73</v>
      </c>
      <c r="F96" s="131"/>
      <c r="G96" s="132"/>
      <c r="H96" s="133"/>
      <c r="I96" s="134"/>
    </row>
    <row r="99" spans="1:9" x14ac:dyDescent="0.25">
      <c r="A99" s="42" t="s">
        <v>100</v>
      </c>
    </row>
    <row r="100" spans="1:9" x14ac:dyDescent="0.25">
      <c r="A100" s="4" t="s">
        <v>101</v>
      </c>
      <c r="B100" s="69"/>
      <c r="C100" s="69"/>
      <c r="D100" s="69"/>
      <c r="F100" s="85"/>
      <c r="G100" s="69"/>
      <c r="H100" s="69"/>
      <c r="I100" s="101"/>
    </row>
    <row r="101" spans="1:9" x14ac:dyDescent="0.25">
      <c r="A101" s="42" t="s">
        <v>135</v>
      </c>
    </row>
  </sheetData>
  <sheetProtection algorithmName="SHA-512" hashValue="9eNeXBGw3NLHlbsxPPiRNXyANN9CSthzZv4+Xmgk92rUBgUxCjWntNdnP4Cx1dmTFd7w2WcyQpZ8D8ArTGRhUg==" saltValue="GPZMtlVyx7/SbMY5CfewIQ==" spinCount="100000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7DB9-41DD-4747-927D-1D6AD57F89AD}">
  <dimension ref="A1:AA29"/>
  <sheetViews>
    <sheetView workbookViewId="0">
      <selection activeCell="I8" sqref="I8"/>
    </sheetView>
  </sheetViews>
  <sheetFormatPr defaultRowHeight="13.5" x14ac:dyDescent="0.25"/>
  <cols>
    <col min="1" max="1" width="5.85546875" style="81" bestFit="1" customWidth="1"/>
    <col min="2" max="2" width="15.42578125" bestFit="1" customWidth="1"/>
    <col min="3" max="3" width="5.140625" style="81" bestFit="1" customWidth="1"/>
    <col min="4" max="5" width="9.5703125" style="1" bestFit="1" customWidth="1"/>
    <col min="6" max="6" width="10.42578125" style="81" customWidth="1"/>
    <col min="7" max="7" width="6.7109375" customWidth="1"/>
    <col min="8" max="8" width="5.85546875" bestFit="1" customWidth="1"/>
    <col min="9" max="9" width="20.85546875" bestFit="1" customWidth="1"/>
    <col min="10" max="10" width="5.140625" bestFit="1" customWidth="1"/>
    <col min="11" max="11" width="9.42578125" bestFit="1" customWidth="1"/>
    <col min="12" max="12" width="9.5703125" bestFit="1" customWidth="1"/>
    <col min="13" max="13" width="10" customWidth="1"/>
    <col min="14" max="14" width="6.7109375" customWidth="1"/>
    <col min="15" max="15" width="5.85546875" bestFit="1" customWidth="1"/>
    <col min="16" max="16" width="12.85546875" bestFit="1" customWidth="1"/>
    <col min="17" max="17" width="5.140625" bestFit="1" customWidth="1"/>
    <col min="18" max="18" width="8.42578125" bestFit="1" customWidth="1"/>
    <col min="19" max="19" width="9.5703125" bestFit="1" customWidth="1"/>
    <col min="20" max="20" width="10.28515625" customWidth="1"/>
    <col min="21" max="21" width="6.7109375" customWidth="1"/>
    <col min="22" max="22" width="5.85546875" bestFit="1" customWidth="1"/>
    <col min="23" max="23" width="12.85546875" bestFit="1" customWidth="1"/>
    <col min="24" max="24" width="5.140625" bestFit="1" customWidth="1"/>
    <col min="25" max="25" width="8" bestFit="1" customWidth="1"/>
    <col min="26" max="26" width="9.42578125" bestFit="1" customWidth="1"/>
    <col min="27" max="27" width="10" customWidth="1"/>
  </cols>
  <sheetData>
    <row r="1" spans="1:27" s="154" customFormat="1" ht="29.25" customHeight="1" x14ac:dyDescent="0.25">
      <c r="A1" s="155" t="s">
        <v>168</v>
      </c>
      <c r="C1" s="156"/>
      <c r="D1" s="157"/>
      <c r="E1" s="157"/>
      <c r="F1" s="156"/>
      <c r="H1" s="155" t="s">
        <v>167</v>
      </c>
      <c r="O1" s="155" t="s">
        <v>166</v>
      </c>
      <c r="V1" s="155" t="s">
        <v>165</v>
      </c>
    </row>
    <row r="2" spans="1:27" s="154" customFormat="1" ht="15.75" customHeight="1" x14ac:dyDescent="0.25">
      <c r="A2" s="219" t="s">
        <v>247</v>
      </c>
      <c r="B2" s="220"/>
      <c r="C2" s="220"/>
      <c r="D2" s="221"/>
      <c r="E2" s="221"/>
      <c r="F2" s="220"/>
      <c r="G2" s="215"/>
      <c r="H2" s="222"/>
      <c r="I2" s="220"/>
      <c r="J2" s="220"/>
      <c r="K2" s="220"/>
      <c r="L2" s="220"/>
      <c r="M2" s="220"/>
      <c r="N2" s="215"/>
      <c r="O2" s="222"/>
      <c r="P2" s="220"/>
      <c r="Q2" s="220"/>
      <c r="R2" s="220"/>
      <c r="S2" s="220"/>
      <c r="T2" s="220"/>
      <c r="U2" s="215"/>
      <c r="V2" s="222"/>
      <c r="W2" s="220"/>
      <c r="X2" s="220"/>
      <c r="Y2" s="220"/>
      <c r="Z2" s="220"/>
      <c r="AA2" s="220"/>
    </row>
    <row r="3" spans="1:27" s="152" customFormat="1" ht="38.25" x14ac:dyDescent="0.25">
      <c r="A3" s="217" t="s">
        <v>164</v>
      </c>
      <c r="B3" s="217" t="s">
        <v>163</v>
      </c>
      <c r="C3" s="217" t="s">
        <v>162</v>
      </c>
      <c r="D3" s="218" t="s">
        <v>161</v>
      </c>
      <c r="E3" s="218" t="s">
        <v>252</v>
      </c>
      <c r="F3" s="217" t="s">
        <v>159</v>
      </c>
      <c r="H3" s="217" t="s">
        <v>164</v>
      </c>
      <c r="I3" s="217" t="s">
        <v>163</v>
      </c>
      <c r="J3" s="217" t="s">
        <v>162</v>
      </c>
      <c r="K3" s="218" t="s">
        <v>161</v>
      </c>
      <c r="L3" s="218" t="s">
        <v>252</v>
      </c>
      <c r="M3" s="217" t="s">
        <v>159</v>
      </c>
      <c r="O3" s="217" t="s">
        <v>164</v>
      </c>
      <c r="P3" s="217" t="s">
        <v>163</v>
      </c>
      <c r="Q3" s="217" t="s">
        <v>162</v>
      </c>
      <c r="R3" s="218" t="s">
        <v>161</v>
      </c>
      <c r="S3" s="218" t="s">
        <v>252</v>
      </c>
      <c r="T3" s="217" t="s">
        <v>159</v>
      </c>
      <c r="V3" s="217" t="s">
        <v>164</v>
      </c>
      <c r="W3" s="217" t="s">
        <v>163</v>
      </c>
      <c r="X3" s="217" t="s">
        <v>162</v>
      </c>
      <c r="Y3" s="218" t="s">
        <v>161</v>
      </c>
      <c r="Z3" s="218" t="s">
        <v>252</v>
      </c>
      <c r="AA3" s="217" t="s">
        <v>159</v>
      </c>
    </row>
    <row r="4" spans="1:27" x14ac:dyDescent="0.25">
      <c r="A4" s="81">
        <v>1</v>
      </c>
      <c r="B4" t="s">
        <v>234</v>
      </c>
      <c r="C4" s="81">
        <v>1</v>
      </c>
      <c r="D4" s="1">
        <v>1299</v>
      </c>
      <c r="E4" s="1">
        <f>C4*D4</f>
        <v>1299</v>
      </c>
      <c r="F4" s="81">
        <v>54355</v>
      </c>
      <c r="H4" s="81">
        <v>1</v>
      </c>
      <c r="I4" t="s">
        <v>249</v>
      </c>
      <c r="J4" s="81">
        <v>1</v>
      </c>
      <c r="K4" s="1">
        <v>385</v>
      </c>
      <c r="L4" s="1">
        <f>J4*K4</f>
        <v>385</v>
      </c>
      <c r="M4" s="81">
        <v>54358</v>
      </c>
      <c r="O4" s="81">
        <v>1</v>
      </c>
      <c r="P4" t="s">
        <v>235</v>
      </c>
      <c r="Q4" s="81">
        <v>1</v>
      </c>
      <c r="R4" s="1">
        <v>129</v>
      </c>
      <c r="S4" s="1">
        <f>Q4*R4</f>
        <v>129</v>
      </c>
      <c r="T4" s="81">
        <v>54358</v>
      </c>
      <c r="V4" s="81">
        <v>1</v>
      </c>
      <c r="W4" t="s">
        <v>239</v>
      </c>
      <c r="X4" s="81">
        <v>10</v>
      </c>
      <c r="Y4" s="1">
        <v>499</v>
      </c>
      <c r="Z4" s="1">
        <f>X4*Y4</f>
        <v>4990</v>
      </c>
      <c r="AA4" s="81">
        <v>54358</v>
      </c>
    </row>
    <row r="5" spans="1:27" x14ac:dyDescent="0.25">
      <c r="A5" s="81">
        <v>2</v>
      </c>
      <c r="B5" t="s">
        <v>235</v>
      </c>
      <c r="C5" s="81">
        <v>1</v>
      </c>
      <c r="D5" s="1">
        <v>129</v>
      </c>
      <c r="E5" s="1">
        <f>C5*D5</f>
        <v>129</v>
      </c>
      <c r="F5" s="81">
        <v>54355</v>
      </c>
      <c r="H5" s="81">
        <v>1</v>
      </c>
      <c r="I5" t="s">
        <v>234</v>
      </c>
      <c r="J5" s="81">
        <v>1</v>
      </c>
      <c r="K5" s="1">
        <v>685</v>
      </c>
      <c r="L5" s="1">
        <f>J5*K5</f>
        <v>685</v>
      </c>
      <c r="M5" s="81">
        <v>54355</v>
      </c>
      <c r="O5" s="81">
        <v>1</v>
      </c>
      <c r="P5" t="s">
        <v>236</v>
      </c>
      <c r="Q5" s="81">
        <v>1</v>
      </c>
      <c r="R5" s="1">
        <v>116</v>
      </c>
      <c r="S5" s="1">
        <f>Q5*R5</f>
        <v>116</v>
      </c>
      <c r="T5" s="81">
        <v>54358</v>
      </c>
      <c r="V5" s="81"/>
      <c r="X5" s="81"/>
      <c r="Y5" s="1"/>
      <c r="Z5" s="1"/>
      <c r="AA5" s="81"/>
    </row>
    <row r="6" spans="1:27" x14ac:dyDescent="0.25">
      <c r="A6" s="81">
        <v>3</v>
      </c>
      <c r="B6" t="s">
        <v>236</v>
      </c>
      <c r="C6" s="81">
        <v>1</v>
      </c>
      <c r="D6" s="1">
        <v>116</v>
      </c>
      <c r="E6" s="1">
        <f>C6*D6</f>
        <v>116</v>
      </c>
      <c r="F6" s="81">
        <v>54355</v>
      </c>
      <c r="H6" s="81"/>
      <c r="J6" s="81"/>
      <c r="K6" s="1"/>
      <c r="L6" s="1"/>
      <c r="M6" s="81"/>
      <c r="O6" s="81">
        <v>1</v>
      </c>
      <c r="P6" t="s">
        <v>237</v>
      </c>
      <c r="Q6" s="81">
        <v>1</v>
      </c>
      <c r="R6" s="1">
        <v>313</v>
      </c>
      <c r="S6" s="1">
        <f>Q6*R6</f>
        <v>313</v>
      </c>
      <c r="T6" s="81">
        <v>54358</v>
      </c>
      <c r="V6" s="81"/>
      <c r="X6" s="81"/>
      <c r="Y6" s="1"/>
      <c r="Z6" s="1"/>
      <c r="AA6" s="81"/>
    </row>
    <row r="7" spans="1:27" x14ac:dyDescent="0.25">
      <c r="A7" s="81">
        <v>4</v>
      </c>
      <c r="B7" t="s">
        <v>237</v>
      </c>
      <c r="C7" s="81">
        <v>1</v>
      </c>
      <c r="D7" s="1">
        <v>313</v>
      </c>
      <c r="E7" s="1">
        <f>C7*D7</f>
        <v>313</v>
      </c>
      <c r="F7" s="81">
        <v>54355</v>
      </c>
      <c r="H7" s="81"/>
      <c r="J7" s="81"/>
      <c r="K7" s="1"/>
      <c r="L7" s="1"/>
      <c r="M7" s="81"/>
      <c r="O7" s="81"/>
      <c r="Q7" s="81"/>
      <c r="R7" s="1"/>
      <c r="S7" s="1"/>
      <c r="T7" s="81"/>
      <c r="V7" s="81"/>
      <c r="X7" s="81"/>
      <c r="Y7" s="1"/>
      <c r="Z7" s="1"/>
      <c r="AA7" s="81"/>
    </row>
    <row r="8" spans="1:27" s="9" customFormat="1" ht="54.75" thickBot="1" x14ac:dyDescent="0.3">
      <c r="A8" s="149" t="s">
        <v>102</v>
      </c>
      <c r="B8" s="151" t="s">
        <v>238</v>
      </c>
      <c r="C8" s="149">
        <v>1</v>
      </c>
      <c r="D8" s="150">
        <f>SUM(D4:D7)</f>
        <v>1857</v>
      </c>
      <c r="E8" s="150">
        <f>SUM(E4:E7)</f>
        <v>1857</v>
      </c>
      <c r="F8" s="149">
        <v>54355</v>
      </c>
      <c r="H8" s="149" t="s">
        <v>102</v>
      </c>
      <c r="I8" s="151" t="s">
        <v>241</v>
      </c>
      <c r="J8" s="149">
        <v>1</v>
      </c>
      <c r="K8" s="150">
        <f>SUM(K4:K7)</f>
        <v>1070</v>
      </c>
      <c r="L8" s="150">
        <f>SUM(L4:L7)</f>
        <v>1070</v>
      </c>
      <c r="M8" s="149" t="s">
        <v>102</v>
      </c>
      <c r="O8" s="149" t="s">
        <v>102</v>
      </c>
      <c r="P8" s="151" t="s">
        <v>240</v>
      </c>
      <c r="Q8" s="149">
        <v>1</v>
      </c>
      <c r="R8" s="150">
        <f>SUM(R4:R7)</f>
        <v>558</v>
      </c>
      <c r="S8" s="150">
        <f>SUM(S4:S7)</f>
        <v>558</v>
      </c>
      <c r="T8" s="149">
        <v>54358</v>
      </c>
      <c r="V8" s="149" t="s">
        <v>102</v>
      </c>
      <c r="W8" s="151" t="s">
        <v>250</v>
      </c>
      <c r="X8" s="149">
        <v>1</v>
      </c>
      <c r="Y8" s="150">
        <f>SUM(Y4:Y7)</f>
        <v>499</v>
      </c>
      <c r="Z8" s="150">
        <f>SUM(Z4:Z7)</f>
        <v>4990</v>
      </c>
      <c r="AA8" s="149">
        <v>54358</v>
      </c>
    </row>
    <row r="9" spans="1:27" ht="14.25" thickTop="1" x14ac:dyDescent="0.25"/>
    <row r="10" spans="1:27" ht="17.25" x14ac:dyDescent="0.25">
      <c r="A10" s="223" t="s">
        <v>246</v>
      </c>
      <c r="B10" s="224"/>
      <c r="C10" s="224"/>
      <c r="D10" s="225"/>
      <c r="E10" s="225"/>
      <c r="F10" s="224"/>
      <c r="G10" s="216"/>
      <c r="H10" s="226"/>
      <c r="I10" s="224"/>
      <c r="J10" s="224"/>
      <c r="K10" s="224"/>
      <c r="L10" s="224"/>
      <c r="M10" s="224"/>
      <c r="N10" s="216"/>
      <c r="O10" s="226"/>
      <c r="P10" s="224"/>
      <c r="Q10" s="224"/>
      <c r="R10" s="224"/>
      <c r="S10" s="224"/>
      <c r="T10" s="224"/>
      <c r="U10" s="216"/>
      <c r="V10" s="226"/>
      <c r="W10" s="224"/>
      <c r="X10" s="224"/>
      <c r="Y10" s="224"/>
      <c r="Z10" s="224"/>
      <c r="AA10" s="224"/>
    </row>
    <row r="11" spans="1:27" s="152" customFormat="1" ht="38.25" x14ac:dyDescent="0.25">
      <c r="A11" s="217" t="s">
        <v>164</v>
      </c>
      <c r="B11" s="217" t="s">
        <v>163</v>
      </c>
      <c r="C11" s="217" t="s">
        <v>162</v>
      </c>
      <c r="D11" s="218" t="s">
        <v>161</v>
      </c>
      <c r="E11" s="218" t="s">
        <v>252</v>
      </c>
      <c r="F11" s="217" t="s">
        <v>159</v>
      </c>
      <c r="H11" s="217" t="s">
        <v>164</v>
      </c>
      <c r="I11" s="217" t="s">
        <v>163</v>
      </c>
      <c r="J11" s="217" t="s">
        <v>162</v>
      </c>
      <c r="K11" s="218" t="s">
        <v>161</v>
      </c>
      <c r="L11" s="218" t="s">
        <v>252</v>
      </c>
      <c r="M11" s="217" t="s">
        <v>159</v>
      </c>
      <c r="O11" s="217" t="s">
        <v>164</v>
      </c>
      <c r="P11" s="217" t="s">
        <v>163</v>
      </c>
      <c r="Q11" s="217" t="s">
        <v>162</v>
      </c>
      <c r="R11" s="218" t="s">
        <v>161</v>
      </c>
      <c r="S11" s="218" t="s">
        <v>160</v>
      </c>
      <c r="T11" s="217" t="s">
        <v>159</v>
      </c>
      <c r="V11" s="217" t="s">
        <v>164</v>
      </c>
      <c r="W11" s="217" t="s">
        <v>163</v>
      </c>
      <c r="X11" s="217" t="s">
        <v>162</v>
      </c>
      <c r="Y11" s="218" t="s">
        <v>161</v>
      </c>
      <c r="Z11" s="218" t="s">
        <v>252</v>
      </c>
      <c r="AA11" s="217" t="s">
        <v>159</v>
      </c>
    </row>
    <row r="12" spans="1:27" x14ac:dyDescent="0.25">
      <c r="A12" s="81">
        <v>1</v>
      </c>
      <c r="B12" t="s">
        <v>15</v>
      </c>
      <c r="C12" s="81">
        <v>1</v>
      </c>
      <c r="D12" s="1">
        <v>1299</v>
      </c>
      <c r="E12" s="1">
        <f t="shared" ref="E12:E17" si="0">C12*D12</f>
        <v>1299</v>
      </c>
      <c r="F12" s="81">
        <v>54355</v>
      </c>
      <c r="H12" s="81">
        <v>1</v>
      </c>
      <c r="I12" t="s">
        <v>15</v>
      </c>
      <c r="J12" s="81">
        <v>1</v>
      </c>
      <c r="K12" s="1">
        <v>1286</v>
      </c>
      <c r="L12" s="1">
        <f>J12*K12</f>
        <v>1286</v>
      </c>
      <c r="M12" s="81">
        <v>54355</v>
      </c>
      <c r="O12" s="81">
        <v>1</v>
      </c>
      <c r="P12" t="s">
        <v>242</v>
      </c>
      <c r="Q12" s="81">
        <v>1</v>
      </c>
      <c r="R12" s="1">
        <v>129</v>
      </c>
      <c r="S12" s="1">
        <f>Q12*R12</f>
        <v>129</v>
      </c>
      <c r="T12" s="81">
        <v>54358</v>
      </c>
      <c r="V12" s="81"/>
      <c r="X12" s="81"/>
      <c r="Y12" s="1"/>
      <c r="Z12" s="1"/>
      <c r="AA12" s="81"/>
    </row>
    <row r="13" spans="1:27" x14ac:dyDescent="0.25">
      <c r="A13" s="81">
        <v>2</v>
      </c>
      <c r="B13" t="s">
        <v>242</v>
      </c>
      <c r="C13" s="81">
        <v>1</v>
      </c>
      <c r="D13" s="1">
        <v>129</v>
      </c>
      <c r="E13" s="1">
        <f t="shared" si="0"/>
        <v>129</v>
      </c>
      <c r="F13" s="81">
        <v>54355</v>
      </c>
      <c r="H13" s="81"/>
      <c r="J13" s="81"/>
      <c r="K13" s="1"/>
      <c r="L13" s="1"/>
      <c r="M13" s="81"/>
      <c r="O13" s="81">
        <v>1</v>
      </c>
      <c r="P13" t="s">
        <v>243</v>
      </c>
      <c r="Q13" s="81">
        <v>1</v>
      </c>
      <c r="R13" s="1">
        <v>116</v>
      </c>
      <c r="S13" s="1">
        <f>Q13*R13</f>
        <v>116</v>
      </c>
      <c r="T13" s="81">
        <v>54358</v>
      </c>
      <c r="V13" s="81"/>
      <c r="X13" s="81"/>
      <c r="Y13" s="1"/>
      <c r="Z13" s="1"/>
      <c r="AA13" s="81"/>
    </row>
    <row r="14" spans="1:27" x14ac:dyDescent="0.25">
      <c r="A14" s="81">
        <v>3</v>
      </c>
      <c r="B14" t="s">
        <v>243</v>
      </c>
      <c r="C14" s="81">
        <v>1</v>
      </c>
      <c r="D14" s="1">
        <v>116</v>
      </c>
      <c r="E14" s="1">
        <f t="shared" si="0"/>
        <v>116</v>
      </c>
      <c r="F14" s="81">
        <v>54355</v>
      </c>
      <c r="H14" s="81"/>
      <c r="J14" s="81"/>
      <c r="K14" s="1"/>
      <c r="L14" s="1"/>
      <c r="M14" s="81"/>
      <c r="O14" s="81">
        <v>1</v>
      </c>
      <c r="P14" t="s">
        <v>244</v>
      </c>
      <c r="Q14" s="81">
        <v>1</v>
      </c>
      <c r="R14" s="1">
        <v>313</v>
      </c>
      <c r="S14" s="1">
        <f>Q14*R14</f>
        <v>313</v>
      </c>
      <c r="T14" s="81">
        <v>54358</v>
      </c>
      <c r="V14" s="81"/>
      <c r="X14" s="81"/>
      <c r="Y14" s="1"/>
      <c r="Z14" s="1"/>
      <c r="AA14" s="81"/>
    </row>
    <row r="15" spans="1:27" x14ac:dyDescent="0.25">
      <c r="A15" s="81">
        <v>4</v>
      </c>
      <c r="B15" t="s">
        <v>244</v>
      </c>
      <c r="C15" s="81">
        <v>1</v>
      </c>
      <c r="D15" s="1">
        <v>60</v>
      </c>
      <c r="E15" s="1">
        <f t="shared" si="0"/>
        <v>60</v>
      </c>
      <c r="F15" s="81">
        <v>54355</v>
      </c>
      <c r="H15" s="81"/>
      <c r="J15" s="81"/>
      <c r="K15" s="1"/>
      <c r="L15" s="1"/>
      <c r="M15" s="81"/>
      <c r="O15" s="81"/>
      <c r="Q15" s="81"/>
      <c r="R15" s="1"/>
      <c r="S15" s="1"/>
      <c r="T15" s="81"/>
      <c r="V15" s="81"/>
      <c r="X15" s="81"/>
      <c r="Y15" s="1"/>
      <c r="Z15" s="1"/>
      <c r="AA15" s="81"/>
    </row>
    <row r="16" spans="1:27" x14ac:dyDescent="0.25">
      <c r="A16" s="81">
        <v>5</v>
      </c>
      <c r="B16" t="s">
        <v>237</v>
      </c>
      <c r="C16" s="81">
        <v>1</v>
      </c>
      <c r="D16" s="1">
        <v>100</v>
      </c>
      <c r="E16" s="1">
        <f t="shared" si="0"/>
        <v>100</v>
      </c>
      <c r="F16" s="81">
        <v>54355</v>
      </c>
      <c r="H16" s="81"/>
      <c r="J16" s="81"/>
      <c r="K16" s="1"/>
      <c r="L16" s="1"/>
      <c r="M16" s="81"/>
      <c r="O16" s="81"/>
      <c r="Q16" s="81"/>
      <c r="R16" s="1"/>
      <c r="S16" s="1"/>
      <c r="T16" s="81"/>
      <c r="V16" s="81"/>
      <c r="X16" s="81"/>
      <c r="Y16" s="1"/>
      <c r="Z16" s="1"/>
      <c r="AA16" s="81"/>
    </row>
    <row r="17" spans="1:27" x14ac:dyDescent="0.25">
      <c r="A17" s="81">
        <v>6</v>
      </c>
      <c r="B17" t="s">
        <v>245</v>
      </c>
      <c r="C17" s="81">
        <v>1</v>
      </c>
      <c r="D17" s="1">
        <v>25</v>
      </c>
      <c r="E17" s="1">
        <f t="shared" si="0"/>
        <v>25</v>
      </c>
      <c r="F17" s="81">
        <v>54355</v>
      </c>
      <c r="H17" s="81"/>
      <c r="J17" s="81"/>
      <c r="K17" s="1"/>
      <c r="L17" s="1"/>
      <c r="M17" s="81"/>
      <c r="O17" s="81"/>
      <c r="Q17" s="81"/>
      <c r="R17" s="1"/>
      <c r="S17" s="1"/>
      <c r="T17" s="81"/>
      <c r="V17" s="81"/>
      <c r="X17" s="81"/>
      <c r="Y17" s="1"/>
      <c r="Z17" s="1"/>
      <c r="AA17" s="81"/>
    </row>
    <row r="18" spans="1:27" s="9" customFormat="1" ht="54.75" thickBot="1" x14ac:dyDescent="0.3">
      <c r="A18" s="149" t="s">
        <v>102</v>
      </c>
      <c r="B18" s="151" t="s">
        <v>238</v>
      </c>
      <c r="C18" s="149">
        <v>1</v>
      </c>
      <c r="D18" s="150">
        <f>SUM(D12:D17)</f>
        <v>1729</v>
      </c>
      <c r="E18" s="150">
        <f>SUM(E12:E17)</f>
        <v>1729</v>
      </c>
      <c r="F18" s="149">
        <v>54355</v>
      </c>
      <c r="H18" s="149" t="s">
        <v>102</v>
      </c>
      <c r="I18" s="151" t="s">
        <v>253</v>
      </c>
      <c r="J18" s="149">
        <v>1</v>
      </c>
      <c r="K18" s="150">
        <f>SUM(K12:K17)</f>
        <v>1286</v>
      </c>
      <c r="L18" s="150">
        <f>SUM(L12:L17)</f>
        <v>1286</v>
      </c>
      <c r="M18" s="149">
        <v>54355</v>
      </c>
      <c r="O18" s="149" t="s">
        <v>102</v>
      </c>
      <c r="P18" s="151" t="s">
        <v>240</v>
      </c>
      <c r="Q18" s="149">
        <v>1</v>
      </c>
      <c r="R18" s="150">
        <f>SUM(R12:R17)</f>
        <v>558</v>
      </c>
      <c r="S18" s="150">
        <f>SUM(S12:S17)</f>
        <v>558</v>
      </c>
      <c r="T18" s="149">
        <v>54358</v>
      </c>
      <c r="V18" s="149" t="s">
        <v>102</v>
      </c>
      <c r="W18" s="151"/>
      <c r="X18" s="149"/>
      <c r="Y18" s="150">
        <f>Y12</f>
        <v>0</v>
      </c>
      <c r="Z18" s="150">
        <f>X18*Y18</f>
        <v>0</v>
      </c>
      <c r="AA18" s="149"/>
    </row>
    <row r="19" spans="1:27" ht="14.25" thickTop="1" x14ac:dyDescent="0.25"/>
    <row r="20" spans="1:27" ht="17.25" x14ac:dyDescent="0.25">
      <c r="A20" s="227" t="s">
        <v>248</v>
      </c>
      <c r="B20" s="228"/>
      <c r="C20" s="228"/>
      <c r="D20" s="229"/>
      <c r="E20" s="229"/>
      <c r="F20" s="228"/>
      <c r="G20" s="230"/>
      <c r="H20" s="231"/>
      <c r="I20" s="228"/>
      <c r="J20" s="228"/>
      <c r="K20" s="228"/>
      <c r="L20" s="228"/>
      <c r="M20" s="228"/>
      <c r="N20" s="230"/>
      <c r="O20" s="231"/>
      <c r="P20" s="228"/>
      <c r="Q20" s="228"/>
      <c r="R20" s="228"/>
      <c r="S20" s="228"/>
      <c r="T20" s="228"/>
      <c r="U20" s="230"/>
      <c r="V20" s="231"/>
      <c r="W20" s="228"/>
      <c r="X20" s="228"/>
      <c r="Y20" s="228"/>
      <c r="Z20" s="228"/>
      <c r="AA20" s="228"/>
    </row>
    <row r="21" spans="1:27" s="152" customFormat="1" ht="38.25" x14ac:dyDescent="0.25">
      <c r="A21" s="217" t="s">
        <v>164</v>
      </c>
      <c r="B21" s="217" t="s">
        <v>163</v>
      </c>
      <c r="C21" s="217" t="s">
        <v>162</v>
      </c>
      <c r="D21" s="218" t="s">
        <v>161</v>
      </c>
      <c r="E21" s="218" t="s">
        <v>252</v>
      </c>
      <c r="F21" s="217" t="s">
        <v>159</v>
      </c>
      <c r="H21" s="217" t="s">
        <v>164</v>
      </c>
      <c r="I21" s="217" t="s">
        <v>163</v>
      </c>
      <c r="J21" s="217" t="s">
        <v>162</v>
      </c>
      <c r="K21" s="218" t="s">
        <v>161</v>
      </c>
      <c r="L21" s="218" t="s">
        <v>252</v>
      </c>
      <c r="M21" s="217" t="s">
        <v>159</v>
      </c>
      <c r="O21" s="217" t="s">
        <v>164</v>
      </c>
      <c r="P21" s="217" t="s">
        <v>163</v>
      </c>
      <c r="Q21" s="217" t="s">
        <v>162</v>
      </c>
      <c r="R21" s="218" t="s">
        <v>161</v>
      </c>
      <c r="S21" s="218" t="s">
        <v>252</v>
      </c>
      <c r="T21" s="217" t="s">
        <v>159</v>
      </c>
      <c r="V21" s="217" t="s">
        <v>164</v>
      </c>
      <c r="W21" s="217" t="s">
        <v>163</v>
      </c>
      <c r="X21" s="217" t="s">
        <v>162</v>
      </c>
      <c r="Y21" s="218" t="s">
        <v>161</v>
      </c>
      <c r="Z21" s="218" t="s">
        <v>252</v>
      </c>
      <c r="AA21" s="217" t="s">
        <v>159</v>
      </c>
    </row>
    <row r="22" spans="1:27" x14ac:dyDescent="0.25">
      <c r="A22" s="81">
        <v>1</v>
      </c>
      <c r="B22" t="s">
        <v>5</v>
      </c>
      <c r="C22" s="81">
        <v>1</v>
      </c>
      <c r="D22" s="1">
        <v>1299</v>
      </c>
      <c r="E22" s="1">
        <f t="shared" ref="E22:E27" si="1">C22*D22</f>
        <v>1299</v>
      </c>
      <c r="F22" s="81">
        <v>54355</v>
      </c>
      <c r="H22" s="81">
        <v>1</v>
      </c>
      <c r="I22" t="s">
        <v>5</v>
      </c>
      <c r="J22" s="81">
        <v>1</v>
      </c>
      <c r="K22" s="1">
        <v>800</v>
      </c>
      <c r="L22" s="1">
        <f>J22*K22</f>
        <v>800</v>
      </c>
      <c r="M22" s="81">
        <v>54355</v>
      </c>
      <c r="O22" s="81">
        <v>2</v>
      </c>
      <c r="P22" t="s">
        <v>1</v>
      </c>
      <c r="Q22" s="81">
        <v>2</v>
      </c>
      <c r="R22" s="1">
        <v>50</v>
      </c>
      <c r="S22" s="1">
        <f>Q22*R22</f>
        <v>100</v>
      </c>
      <c r="T22" s="81">
        <v>54358</v>
      </c>
      <c r="V22" s="81"/>
      <c r="X22" s="81"/>
      <c r="Y22" s="1"/>
      <c r="Z22" s="1"/>
      <c r="AA22" s="81"/>
    </row>
    <row r="23" spans="1:27" x14ac:dyDescent="0.25">
      <c r="A23" s="81">
        <v>2</v>
      </c>
      <c r="B23" t="s">
        <v>1</v>
      </c>
      <c r="C23" s="81">
        <v>2</v>
      </c>
      <c r="D23" s="1">
        <v>50</v>
      </c>
      <c r="E23" s="1">
        <f t="shared" si="1"/>
        <v>100</v>
      </c>
      <c r="F23" s="81">
        <v>54355</v>
      </c>
      <c r="H23" s="81"/>
      <c r="J23" s="81"/>
      <c r="K23" s="1"/>
      <c r="L23" s="1"/>
      <c r="M23" s="81"/>
      <c r="O23" s="81">
        <v>3</v>
      </c>
      <c r="P23" t="s">
        <v>243</v>
      </c>
      <c r="Q23" s="81">
        <v>1</v>
      </c>
      <c r="R23" s="1">
        <v>60</v>
      </c>
      <c r="S23" s="1">
        <f>Q23*R23</f>
        <v>60</v>
      </c>
      <c r="T23" s="81">
        <v>54358</v>
      </c>
      <c r="V23" s="81"/>
      <c r="X23" s="81"/>
      <c r="Y23" s="1"/>
      <c r="Z23" s="1"/>
      <c r="AA23" s="81"/>
    </row>
    <row r="24" spans="1:27" x14ac:dyDescent="0.25">
      <c r="A24" s="81">
        <v>3</v>
      </c>
      <c r="B24" t="s">
        <v>243</v>
      </c>
      <c r="C24" s="81">
        <v>1</v>
      </c>
      <c r="D24" s="1">
        <v>60</v>
      </c>
      <c r="E24" s="1">
        <f t="shared" si="1"/>
        <v>60</v>
      </c>
      <c r="F24" s="81">
        <v>54355</v>
      </c>
      <c r="H24" s="81"/>
      <c r="J24" s="81"/>
      <c r="K24" s="1"/>
      <c r="L24" s="1"/>
      <c r="M24" s="81"/>
      <c r="O24" s="81">
        <v>4</v>
      </c>
      <c r="P24" t="s">
        <v>237</v>
      </c>
      <c r="Q24" s="81">
        <v>1</v>
      </c>
      <c r="R24" s="1">
        <v>100</v>
      </c>
      <c r="S24" s="1">
        <f>Q24*R24</f>
        <v>100</v>
      </c>
      <c r="T24" s="81">
        <v>54358</v>
      </c>
      <c r="V24" s="81"/>
      <c r="X24" s="81"/>
      <c r="Y24" s="1"/>
      <c r="Z24" s="1"/>
      <c r="AA24" s="81"/>
    </row>
    <row r="25" spans="1:27" x14ac:dyDescent="0.25">
      <c r="A25" s="81">
        <v>4</v>
      </c>
      <c r="B25" t="s">
        <v>237</v>
      </c>
      <c r="C25" s="81">
        <v>1</v>
      </c>
      <c r="D25" s="1">
        <v>100</v>
      </c>
      <c r="E25" s="1">
        <f t="shared" si="1"/>
        <v>100</v>
      </c>
      <c r="F25" s="81">
        <v>54355</v>
      </c>
      <c r="H25" s="81"/>
      <c r="J25" s="81"/>
      <c r="K25" s="1"/>
      <c r="L25" s="1"/>
      <c r="M25" s="81"/>
      <c r="O25" s="81">
        <v>5</v>
      </c>
      <c r="P25" t="s">
        <v>115</v>
      </c>
      <c r="Q25" s="81">
        <v>1</v>
      </c>
      <c r="R25" s="1">
        <v>200</v>
      </c>
      <c r="S25" s="1">
        <f>Q25*R25</f>
        <v>200</v>
      </c>
      <c r="T25" s="81">
        <v>54358</v>
      </c>
      <c r="V25" s="81"/>
      <c r="X25" s="81"/>
      <c r="Y25" s="1"/>
      <c r="Z25" s="1"/>
      <c r="AA25" s="81"/>
    </row>
    <row r="26" spans="1:27" x14ac:dyDescent="0.25">
      <c r="A26" s="81">
        <v>5</v>
      </c>
      <c r="B26" t="s">
        <v>115</v>
      </c>
      <c r="C26" s="81">
        <v>1</v>
      </c>
      <c r="D26" s="1">
        <v>200</v>
      </c>
      <c r="E26" s="1">
        <f t="shared" si="1"/>
        <v>200</v>
      </c>
      <c r="H26" s="81"/>
      <c r="J26" s="81"/>
      <c r="K26" s="1"/>
      <c r="L26" s="1"/>
      <c r="M26" s="81"/>
      <c r="O26" s="81">
        <v>6</v>
      </c>
      <c r="P26" t="s">
        <v>251</v>
      </c>
      <c r="Q26" s="81">
        <v>2</v>
      </c>
      <c r="R26" s="1">
        <v>350</v>
      </c>
      <c r="S26" s="1">
        <f>Q26*R26</f>
        <v>700</v>
      </c>
      <c r="T26" s="81">
        <v>54358</v>
      </c>
      <c r="V26" s="81"/>
      <c r="X26" s="81"/>
      <c r="Y26" s="1"/>
      <c r="Z26" s="1"/>
      <c r="AA26" s="81"/>
    </row>
    <row r="27" spans="1:27" x14ac:dyDescent="0.25">
      <c r="A27" s="81">
        <v>6</v>
      </c>
      <c r="B27" t="s">
        <v>251</v>
      </c>
      <c r="C27" s="81">
        <v>2</v>
      </c>
      <c r="D27" s="1">
        <v>350</v>
      </c>
      <c r="E27" s="1">
        <f t="shared" si="1"/>
        <v>700</v>
      </c>
      <c r="H27" s="81"/>
      <c r="J27" s="81"/>
      <c r="K27" s="1"/>
      <c r="L27" s="1"/>
      <c r="M27" s="81"/>
      <c r="O27" s="81"/>
      <c r="Q27" s="81"/>
      <c r="R27" s="1"/>
      <c r="S27" s="1"/>
      <c r="T27" s="81"/>
      <c r="V27" s="81"/>
      <c r="X27" s="81"/>
      <c r="Y27" s="1"/>
      <c r="Z27" s="1"/>
      <c r="AA27" s="81"/>
    </row>
    <row r="28" spans="1:27" s="9" customFormat="1" ht="54.75" thickBot="1" x14ac:dyDescent="0.3">
      <c r="A28" s="149" t="s">
        <v>102</v>
      </c>
      <c r="B28" s="151" t="s">
        <v>238</v>
      </c>
      <c r="C28" s="149">
        <v>1</v>
      </c>
      <c r="D28" s="150">
        <f>SUM(D22:D27)</f>
        <v>2059</v>
      </c>
      <c r="E28" s="150">
        <f>SUM(E22:E27)</f>
        <v>2459</v>
      </c>
      <c r="F28" s="149">
        <v>54355</v>
      </c>
      <c r="H28" s="149" t="s">
        <v>102</v>
      </c>
      <c r="I28" s="151" t="s">
        <v>253</v>
      </c>
      <c r="J28" s="149">
        <v>1</v>
      </c>
      <c r="K28" s="150">
        <f>SUM(K22:K27)</f>
        <v>800</v>
      </c>
      <c r="L28" s="150">
        <f>SUM(L22:L27)</f>
        <v>800</v>
      </c>
      <c r="M28" s="149">
        <v>54355</v>
      </c>
      <c r="O28" s="149" t="s">
        <v>102</v>
      </c>
      <c r="P28" s="151" t="s">
        <v>240</v>
      </c>
      <c r="Q28" s="149">
        <v>1</v>
      </c>
      <c r="R28" s="150">
        <f>SUM(R22:R27)</f>
        <v>760</v>
      </c>
      <c r="S28" s="150">
        <f>SUM(S22:S27)</f>
        <v>1160</v>
      </c>
      <c r="T28" s="149">
        <v>54358</v>
      </c>
      <c r="V28" s="149"/>
      <c r="W28" s="151"/>
      <c r="X28" s="149"/>
      <c r="Y28" s="150"/>
      <c r="Z28" s="150"/>
      <c r="AA28" s="149"/>
    </row>
    <row r="29" spans="1:27" ht="14.25" thickTop="1" x14ac:dyDescent="0.25"/>
  </sheetData>
  <sheetProtection algorithmName="SHA-512" hashValue="IPeOMBndPlPGv3z2s0CU+/nT4qJUEZYgPPUliArWvP5aRs9ezX6IzTRqQRC8EOiYNl19E8v3PQUZvN3OHAw3mQ==" saltValue="J0KvH2WRaFgNeIWCL/XcA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FD97-7DF8-447A-A49A-56673DBF12C9}">
  <dimension ref="A1:AA10"/>
  <sheetViews>
    <sheetView workbookViewId="0">
      <selection activeCell="I19" sqref="I19"/>
    </sheetView>
  </sheetViews>
  <sheetFormatPr defaultRowHeight="13.5" x14ac:dyDescent="0.25"/>
  <cols>
    <col min="1" max="1" width="5.85546875" style="81" bestFit="1" customWidth="1"/>
    <col min="2" max="2" width="15.42578125" bestFit="1" customWidth="1"/>
    <col min="3" max="3" width="5.140625" style="81" bestFit="1" customWidth="1"/>
    <col min="4" max="5" width="9.5703125" style="1" bestFit="1" customWidth="1"/>
    <col min="6" max="6" width="10.42578125" style="81" customWidth="1"/>
    <col min="7" max="7" width="6.7109375" customWidth="1"/>
    <col min="8" max="8" width="5.85546875" bestFit="1" customWidth="1"/>
    <col min="9" max="9" width="20.85546875" bestFit="1" customWidth="1"/>
    <col min="10" max="10" width="5.140625" bestFit="1" customWidth="1"/>
    <col min="11" max="12" width="8" bestFit="1" customWidth="1"/>
    <col min="13" max="13" width="10" customWidth="1"/>
    <col min="14" max="14" width="6.7109375" customWidth="1"/>
    <col min="15" max="15" width="5.85546875" bestFit="1" customWidth="1"/>
    <col min="16" max="16" width="12.85546875" bestFit="1" customWidth="1"/>
    <col min="17" max="17" width="5.140625" bestFit="1" customWidth="1"/>
    <col min="18" max="19" width="8" bestFit="1" customWidth="1"/>
    <col min="20" max="20" width="10.28515625" customWidth="1"/>
    <col min="21" max="21" width="6.7109375" customWidth="1"/>
    <col min="22" max="22" width="5.85546875" bestFit="1" customWidth="1"/>
    <col min="23" max="23" width="12.85546875" bestFit="1" customWidth="1"/>
    <col min="24" max="24" width="5.140625" bestFit="1" customWidth="1"/>
    <col min="25" max="25" width="8" bestFit="1" customWidth="1"/>
    <col min="26" max="26" width="9.42578125" bestFit="1" customWidth="1"/>
    <col min="27" max="27" width="10" customWidth="1"/>
  </cols>
  <sheetData>
    <row r="1" spans="1:27" s="154" customFormat="1" ht="29.25" customHeight="1" x14ac:dyDescent="0.25">
      <c r="A1" s="155" t="s">
        <v>168</v>
      </c>
      <c r="C1" s="156"/>
      <c r="D1" s="157"/>
      <c r="E1" s="157"/>
      <c r="F1" s="156"/>
      <c r="H1" s="155" t="s">
        <v>167</v>
      </c>
      <c r="O1" s="155" t="s">
        <v>166</v>
      </c>
      <c r="V1" s="155" t="s">
        <v>165</v>
      </c>
    </row>
    <row r="2" spans="1:27" s="152" customFormat="1" ht="38.25" x14ac:dyDescent="0.25">
      <c r="A2" s="152" t="s">
        <v>164</v>
      </c>
      <c r="B2" s="152" t="s">
        <v>163</v>
      </c>
      <c r="C2" s="152" t="s">
        <v>162</v>
      </c>
      <c r="D2" s="153" t="s">
        <v>161</v>
      </c>
      <c r="E2" s="153" t="s">
        <v>160</v>
      </c>
      <c r="F2" s="152" t="s">
        <v>159</v>
      </c>
      <c r="H2" s="152" t="s">
        <v>164</v>
      </c>
      <c r="I2" s="152" t="s">
        <v>163</v>
      </c>
      <c r="J2" s="152" t="s">
        <v>162</v>
      </c>
      <c r="K2" s="153" t="s">
        <v>161</v>
      </c>
      <c r="L2" s="153" t="s">
        <v>160</v>
      </c>
      <c r="M2" s="152" t="s">
        <v>159</v>
      </c>
      <c r="O2" s="152" t="s">
        <v>164</v>
      </c>
      <c r="P2" s="152" t="s">
        <v>163</v>
      </c>
      <c r="Q2" s="152" t="s">
        <v>162</v>
      </c>
      <c r="R2" s="153" t="s">
        <v>161</v>
      </c>
      <c r="S2" s="153" t="s">
        <v>160</v>
      </c>
      <c r="T2" s="152" t="s">
        <v>159</v>
      </c>
      <c r="V2" s="152" t="s">
        <v>164</v>
      </c>
      <c r="W2" s="152" t="s">
        <v>163</v>
      </c>
      <c r="X2" s="152" t="s">
        <v>162</v>
      </c>
      <c r="Y2" s="153" t="s">
        <v>161</v>
      </c>
      <c r="Z2" s="153" t="s">
        <v>160</v>
      </c>
      <c r="AA2" s="152" t="s">
        <v>159</v>
      </c>
    </row>
    <row r="3" spans="1:27" x14ac:dyDescent="0.25">
      <c r="A3" s="81">
        <v>1</v>
      </c>
      <c r="B3" t="s">
        <v>158</v>
      </c>
      <c r="C3" s="81">
        <v>1</v>
      </c>
      <c r="D3" s="1">
        <v>589</v>
      </c>
      <c r="E3" s="1">
        <f t="shared" ref="E3:E9" si="0">C3*D3</f>
        <v>589</v>
      </c>
      <c r="F3" s="81">
        <v>54354</v>
      </c>
      <c r="H3" s="81">
        <v>1</v>
      </c>
      <c r="I3" t="s">
        <v>158</v>
      </c>
      <c r="J3" s="81">
        <v>1</v>
      </c>
      <c r="K3" s="1">
        <v>589</v>
      </c>
      <c r="L3" s="1">
        <f>J3*K3</f>
        <v>589</v>
      </c>
      <c r="M3" s="81">
        <v>54354</v>
      </c>
      <c r="O3" s="81">
        <v>1</v>
      </c>
      <c r="P3" t="s">
        <v>158</v>
      </c>
      <c r="Q3" s="81">
        <v>1</v>
      </c>
      <c r="R3" s="1">
        <v>386</v>
      </c>
      <c r="S3" s="1">
        <f>Q3*R3</f>
        <v>386</v>
      </c>
      <c r="T3" s="81">
        <v>54361</v>
      </c>
      <c r="V3" s="81">
        <v>1</v>
      </c>
      <c r="W3" t="s">
        <v>158</v>
      </c>
      <c r="X3" s="81">
        <v>3</v>
      </c>
      <c r="Y3" s="1">
        <v>589</v>
      </c>
      <c r="Z3" s="1">
        <f>X3*Y3</f>
        <v>1767</v>
      </c>
      <c r="AA3" s="81">
        <v>54354</v>
      </c>
    </row>
    <row r="4" spans="1:27" x14ac:dyDescent="0.25">
      <c r="A4" s="81">
        <v>2</v>
      </c>
      <c r="B4" t="s">
        <v>0</v>
      </c>
      <c r="C4" s="81">
        <v>1</v>
      </c>
      <c r="D4" s="1">
        <v>233</v>
      </c>
      <c r="E4" s="1">
        <f t="shared" si="0"/>
        <v>233</v>
      </c>
      <c r="F4" s="81">
        <v>54354</v>
      </c>
      <c r="H4" s="81"/>
      <c r="J4" s="81"/>
      <c r="K4" s="1"/>
      <c r="L4" s="1"/>
      <c r="M4" s="81"/>
      <c r="O4" s="81"/>
      <c r="Q4" s="81"/>
      <c r="R4" s="1"/>
      <c r="S4" s="1"/>
      <c r="T4" s="81"/>
      <c r="V4" s="81"/>
      <c r="X4" s="81"/>
      <c r="Y4" s="1"/>
      <c r="Z4" s="1"/>
      <c r="AA4" s="81"/>
    </row>
    <row r="5" spans="1:27" x14ac:dyDescent="0.25">
      <c r="A5" s="81">
        <v>3</v>
      </c>
      <c r="B5" t="s">
        <v>157</v>
      </c>
      <c r="C5" s="81">
        <v>1</v>
      </c>
      <c r="D5" s="1">
        <v>419</v>
      </c>
      <c r="E5" s="1">
        <f t="shared" si="0"/>
        <v>419</v>
      </c>
      <c r="F5" s="81">
        <v>54354</v>
      </c>
      <c r="H5" s="81"/>
      <c r="J5" s="81"/>
      <c r="K5" s="1"/>
      <c r="L5" s="1"/>
      <c r="M5" s="81"/>
      <c r="O5" s="81"/>
      <c r="Q5" s="81"/>
      <c r="R5" s="1"/>
      <c r="S5" s="1"/>
      <c r="T5" s="81"/>
      <c r="V5" s="81"/>
      <c r="X5" s="81"/>
      <c r="Y5" s="1"/>
      <c r="Z5" s="1"/>
      <c r="AA5" s="81"/>
    </row>
    <row r="6" spans="1:27" x14ac:dyDescent="0.25">
      <c r="A6" s="81">
        <v>4</v>
      </c>
      <c r="B6" t="s">
        <v>156</v>
      </c>
      <c r="C6" s="81">
        <v>1</v>
      </c>
      <c r="D6" s="1">
        <v>30</v>
      </c>
      <c r="E6" s="1">
        <f t="shared" si="0"/>
        <v>30</v>
      </c>
      <c r="F6" s="81">
        <v>54354</v>
      </c>
      <c r="H6" s="81"/>
      <c r="J6" s="81"/>
      <c r="K6" s="1"/>
      <c r="L6" s="1"/>
      <c r="M6" s="81"/>
      <c r="O6" s="81"/>
      <c r="Q6" s="81"/>
      <c r="R6" s="1"/>
      <c r="S6" s="1"/>
      <c r="T6" s="81"/>
      <c r="V6" s="81"/>
      <c r="X6" s="81"/>
      <c r="Y6" s="1"/>
      <c r="Z6" s="1"/>
      <c r="AA6" s="81"/>
    </row>
    <row r="7" spans="1:27" x14ac:dyDescent="0.25">
      <c r="A7" s="81">
        <v>5</v>
      </c>
      <c r="B7" t="s">
        <v>2</v>
      </c>
      <c r="C7" s="81">
        <v>1</v>
      </c>
      <c r="D7" s="1">
        <v>791</v>
      </c>
      <c r="E7" s="1">
        <f t="shared" si="0"/>
        <v>791</v>
      </c>
      <c r="F7" s="81">
        <v>54354</v>
      </c>
      <c r="H7" s="81"/>
      <c r="J7" s="81"/>
      <c r="K7" s="1"/>
      <c r="L7" s="1"/>
      <c r="M7" s="81"/>
      <c r="O7" s="81"/>
      <c r="Q7" s="81"/>
      <c r="R7" s="1"/>
      <c r="S7" s="1"/>
      <c r="T7" s="81"/>
      <c r="V7" s="81"/>
      <c r="X7" s="81"/>
      <c r="Y7" s="1"/>
      <c r="Z7" s="1"/>
      <c r="AA7" s="81"/>
    </row>
    <row r="8" spans="1:27" x14ac:dyDescent="0.25">
      <c r="A8" s="81">
        <v>6</v>
      </c>
      <c r="B8" t="s">
        <v>155</v>
      </c>
      <c r="C8" s="81">
        <v>1</v>
      </c>
      <c r="D8" s="1">
        <v>159.32</v>
      </c>
      <c r="E8" s="1">
        <f t="shared" si="0"/>
        <v>159.32</v>
      </c>
      <c r="F8" s="81">
        <v>54354</v>
      </c>
      <c r="H8" s="81">
        <v>2</v>
      </c>
      <c r="I8" t="s">
        <v>155</v>
      </c>
      <c r="J8" s="81">
        <v>1</v>
      </c>
      <c r="K8" s="1">
        <v>159.32</v>
      </c>
      <c r="L8" s="1">
        <f>J8*K8</f>
        <v>159.32</v>
      </c>
      <c r="M8" s="81">
        <v>54354</v>
      </c>
      <c r="O8" s="81">
        <v>2</v>
      </c>
      <c r="P8" t="s">
        <v>155</v>
      </c>
      <c r="Q8" s="81">
        <v>1</v>
      </c>
      <c r="R8" s="1">
        <v>82</v>
      </c>
      <c r="S8" s="1">
        <f>Q8*R8</f>
        <v>82</v>
      </c>
      <c r="T8" s="81">
        <v>52811</v>
      </c>
      <c r="V8" s="81"/>
      <c r="X8" s="81"/>
      <c r="Y8" s="1"/>
      <c r="Z8" s="1"/>
      <c r="AA8" s="81"/>
    </row>
    <row r="9" spans="1:27" s="9" customFormat="1" ht="54.75" thickBot="1" x14ac:dyDescent="0.3">
      <c r="A9" s="149" t="s">
        <v>102</v>
      </c>
      <c r="B9" s="151" t="s">
        <v>154</v>
      </c>
      <c r="C9" s="149">
        <v>1</v>
      </c>
      <c r="D9" s="150">
        <f>SUM(D3:D8)</f>
        <v>2221.3200000000002</v>
      </c>
      <c r="E9" s="150">
        <f t="shared" si="0"/>
        <v>2221.3200000000002</v>
      </c>
      <c r="F9" s="149">
        <v>54354</v>
      </c>
      <c r="H9" s="149" t="s">
        <v>102</v>
      </c>
      <c r="I9" s="151" t="s">
        <v>153</v>
      </c>
      <c r="J9" s="149">
        <v>1</v>
      </c>
      <c r="K9" s="150">
        <f>SUM(K3:K8)</f>
        <v>748.31999999999994</v>
      </c>
      <c r="L9" s="150">
        <f>J9*K9</f>
        <v>748.31999999999994</v>
      </c>
      <c r="M9" s="149">
        <v>54354</v>
      </c>
      <c r="O9" s="149" t="s">
        <v>102</v>
      </c>
      <c r="P9" s="151" t="s">
        <v>152</v>
      </c>
      <c r="Q9" s="149">
        <v>1</v>
      </c>
      <c r="R9" s="150">
        <f>R3</f>
        <v>386</v>
      </c>
      <c r="S9" s="150">
        <f>Q9*R9</f>
        <v>386</v>
      </c>
      <c r="T9" s="149">
        <v>54361</v>
      </c>
      <c r="V9" s="149" t="s">
        <v>102</v>
      </c>
      <c r="W9" s="151" t="s">
        <v>151</v>
      </c>
      <c r="X9" s="149">
        <v>1</v>
      </c>
      <c r="Y9" s="150">
        <f>Y3</f>
        <v>589</v>
      </c>
      <c r="Z9" s="150">
        <f>X9*Y9</f>
        <v>589</v>
      </c>
      <c r="AA9" s="149">
        <v>54354</v>
      </c>
    </row>
    <row r="10" spans="1:27" ht="14.25" thickTop="1" x14ac:dyDescent="0.25"/>
  </sheetData>
  <sheetProtection algorithmName="SHA-512" hashValue="/KumcZtUWRMCNGZ7ii+2TYbqWCPpMDtr5V6S7m3TK9e9OQOM6AIacAJ7nu+ePqMEbkH+V3S6MzkPdoJH0rq+xw==" saltValue="aQb/nZWZ9BOI1++Vel0Kn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7722-8FF2-4FAE-9A6D-2D1F78E7624E}">
  <dimension ref="A1:H20"/>
  <sheetViews>
    <sheetView workbookViewId="0">
      <selection activeCell="K17" sqref="K17:L17"/>
    </sheetView>
  </sheetViews>
  <sheetFormatPr defaultRowHeight="15" x14ac:dyDescent="0.3"/>
  <cols>
    <col min="1" max="1" width="26.42578125" style="44" bestFit="1" customWidth="1"/>
    <col min="2" max="2" width="10.7109375" style="44" bestFit="1" customWidth="1"/>
    <col min="3" max="3" width="11.85546875" style="44" bestFit="1" customWidth="1"/>
    <col min="4" max="7" width="10.7109375" style="44" bestFit="1" customWidth="1"/>
    <col min="8" max="8" width="11.85546875" style="44" bestFit="1" customWidth="1"/>
    <col min="9" max="16384" width="9.140625" style="44"/>
  </cols>
  <sheetData>
    <row r="1" spans="1:8" s="64" customFormat="1" ht="26.25" customHeight="1" x14ac:dyDescent="0.3">
      <c r="A1" s="67" t="s">
        <v>97</v>
      </c>
      <c r="B1" s="66" t="s">
        <v>96</v>
      </c>
      <c r="C1" s="66" t="s">
        <v>95</v>
      </c>
      <c r="D1" s="66" t="s">
        <v>94</v>
      </c>
      <c r="E1" s="66" t="s">
        <v>93</v>
      </c>
      <c r="F1" s="66" t="s">
        <v>92</v>
      </c>
      <c r="G1" s="66" t="s">
        <v>91</v>
      </c>
      <c r="H1" s="65"/>
    </row>
    <row r="2" spans="1:8" ht="14.25" customHeight="1" x14ac:dyDescent="0.3">
      <c r="A2" s="63" t="s">
        <v>90</v>
      </c>
      <c r="B2" s="62">
        <v>58602</v>
      </c>
      <c r="C2" s="62">
        <v>58602</v>
      </c>
      <c r="D2" s="62">
        <v>58602</v>
      </c>
      <c r="E2" s="62">
        <v>54354</v>
      </c>
      <c r="F2" s="62">
        <v>54354</v>
      </c>
      <c r="G2" s="62">
        <v>54354</v>
      </c>
      <c r="H2" s="62" t="s">
        <v>89</v>
      </c>
    </row>
    <row r="3" spans="1:8" x14ac:dyDescent="0.3">
      <c r="A3" s="56" t="s">
        <v>78</v>
      </c>
      <c r="B3" s="61">
        <v>5172.29</v>
      </c>
      <c r="C3" s="55">
        <v>0</v>
      </c>
      <c r="D3" s="61">
        <v>0</v>
      </c>
      <c r="E3" s="55">
        <v>0</v>
      </c>
      <c r="F3" s="61">
        <v>0</v>
      </c>
      <c r="G3" s="55">
        <v>0</v>
      </c>
      <c r="H3" s="61">
        <f t="shared" ref="H3:H16" si="0">SUM(B3:G3)</f>
        <v>5172.29</v>
      </c>
    </row>
    <row r="4" spans="1:8" x14ac:dyDescent="0.3">
      <c r="A4" s="56" t="s">
        <v>76</v>
      </c>
      <c r="B4" s="54">
        <v>0</v>
      </c>
      <c r="C4" s="55">
        <v>0</v>
      </c>
      <c r="D4" s="54">
        <v>3667.37</v>
      </c>
      <c r="E4" s="55">
        <v>0</v>
      </c>
      <c r="F4" s="54">
        <v>0</v>
      </c>
      <c r="G4" s="55">
        <v>0</v>
      </c>
      <c r="H4" s="54">
        <f t="shared" si="0"/>
        <v>3667.37</v>
      </c>
    </row>
    <row r="5" spans="1:8" x14ac:dyDescent="0.3">
      <c r="A5" s="56" t="s">
        <v>75</v>
      </c>
      <c r="B5" s="54">
        <v>0</v>
      </c>
      <c r="C5" s="55">
        <v>0</v>
      </c>
      <c r="D5" s="54">
        <v>0</v>
      </c>
      <c r="E5" s="55">
        <v>1709</v>
      </c>
      <c r="F5" s="54">
        <v>1709</v>
      </c>
      <c r="G5" s="55">
        <v>1709</v>
      </c>
      <c r="H5" s="54">
        <f t="shared" si="0"/>
        <v>5127</v>
      </c>
    </row>
    <row r="6" spans="1:8" x14ac:dyDescent="0.3">
      <c r="A6" s="56" t="s">
        <v>77</v>
      </c>
      <c r="B6" s="54">
        <v>0</v>
      </c>
      <c r="C6" s="55">
        <v>13329.61</v>
      </c>
      <c r="D6" s="54">
        <v>0</v>
      </c>
      <c r="E6" s="55">
        <v>0</v>
      </c>
      <c r="F6" s="54">
        <v>0</v>
      </c>
      <c r="G6" s="55">
        <v>0</v>
      </c>
      <c r="H6" s="54">
        <f t="shared" si="0"/>
        <v>13329.61</v>
      </c>
    </row>
    <row r="7" spans="1:8" x14ac:dyDescent="0.3">
      <c r="A7" s="56" t="s">
        <v>88</v>
      </c>
      <c r="B7" s="54">
        <v>0</v>
      </c>
      <c r="C7" s="55">
        <v>263.52999999999997</v>
      </c>
      <c r="D7" s="54">
        <v>0</v>
      </c>
      <c r="E7" s="55">
        <v>0</v>
      </c>
      <c r="F7" s="54">
        <v>0</v>
      </c>
      <c r="G7" s="55">
        <v>0</v>
      </c>
      <c r="H7" s="54">
        <f t="shared" si="0"/>
        <v>263.52999999999997</v>
      </c>
    </row>
    <row r="8" spans="1:8" x14ac:dyDescent="0.3">
      <c r="A8" s="56" t="s">
        <v>87</v>
      </c>
      <c r="B8" s="54">
        <v>0</v>
      </c>
      <c r="C8" s="55">
        <v>0</v>
      </c>
      <c r="D8" s="54">
        <v>959.19</v>
      </c>
      <c r="E8" s="55">
        <v>0</v>
      </c>
      <c r="F8" s="54">
        <v>0</v>
      </c>
      <c r="G8" s="55">
        <v>0</v>
      </c>
      <c r="H8" s="54">
        <f t="shared" si="0"/>
        <v>959.19</v>
      </c>
    </row>
    <row r="9" spans="1:8" x14ac:dyDescent="0.3">
      <c r="A9" s="56" t="s">
        <v>86</v>
      </c>
      <c r="B9" s="54">
        <v>0</v>
      </c>
      <c r="C9" s="55">
        <v>0</v>
      </c>
      <c r="D9" s="54">
        <v>1774.46</v>
      </c>
      <c r="E9" s="55">
        <v>0</v>
      </c>
      <c r="F9" s="54">
        <v>0</v>
      </c>
      <c r="G9" s="55">
        <v>0</v>
      </c>
      <c r="H9" s="54">
        <f t="shared" si="0"/>
        <v>1774.46</v>
      </c>
    </row>
    <row r="10" spans="1:8" x14ac:dyDescent="0.3">
      <c r="A10" s="56" t="s">
        <v>85</v>
      </c>
      <c r="B10" s="54">
        <v>417.38</v>
      </c>
      <c r="C10" s="55">
        <v>417.38</v>
      </c>
      <c r="D10" s="54">
        <v>0</v>
      </c>
      <c r="E10" s="55">
        <v>0</v>
      </c>
      <c r="F10" s="54">
        <v>0</v>
      </c>
      <c r="G10" s="55">
        <v>0</v>
      </c>
      <c r="H10" s="54">
        <f t="shared" si="0"/>
        <v>834.76</v>
      </c>
    </row>
    <row r="11" spans="1:8" x14ac:dyDescent="0.3">
      <c r="A11" s="56" t="s">
        <v>84</v>
      </c>
      <c r="B11" s="54">
        <v>434.2</v>
      </c>
      <c r="C11" s="55">
        <v>434.2</v>
      </c>
      <c r="D11" s="54">
        <v>0</v>
      </c>
      <c r="E11" s="55">
        <v>0</v>
      </c>
      <c r="F11" s="54">
        <v>0</v>
      </c>
      <c r="G11" s="55">
        <v>0</v>
      </c>
      <c r="H11" s="54">
        <f t="shared" si="0"/>
        <v>868.4</v>
      </c>
    </row>
    <row r="12" spans="1:8" x14ac:dyDescent="0.3">
      <c r="A12" s="56" t="s">
        <v>83</v>
      </c>
      <c r="B12" s="54">
        <v>630.41</v>
      </c>
      <c r="C12" s="55">
        <v>630.41</v>
      </c>
      <c r="D12" s="54">
        <v>0</v>
      </c>
      <c r="E12" s="55">
        <v>0</v>
      </c>
      <c r="F12" s="54">
        <v>0</v>
      </c>
      <c r="G12" s="55">
        <v>0</v>
      </c>
      <c r="H12" s="54">
        <f t="shared" si="0"/>
        <v>1260.82</v>
      </c>
    </row>
    <row r="13" spans="1:8" x14ac:dyDescent="0.3">
      <c r="A13" s="56" t="s">
        <v>82</v>
      </c>
      <c r="B13" s="54">
        <v>129</v>
      </c>
      <c r="C13" s="55">
        <v>129</v>
      </c>
      <c r="D13" s="54">
        <v>129</v>
      </c>
      <c r="E13" s="55">
        <v>129</v>
      </c>
      <c r="F13" s="54">
        <v>129</v>
      </c>
      <c r="G13" s="55">
        <v>129</v>
      </c>
      <c r="H13" s="54">
        <f t="shared" si="0"/>
        <v>774</v>
      </c>
    </row>
    <row r="14" spans="1:8" x14ac:dyDescent="0.3">
      <c r="A14" s="56" t="s">
        <v>81</v>
      </c>
      <c r="B14" s="54">
        <v>49.99</v>
      </c>
      <c r="C14" s="60">
        <v>49.99</v>
      </c>
      <c r="D14" s="54">
        <v>49.99</v>
      </c>
      <c r="E14" s="60">
        <v>49.99</v>
      </c>
      <c r="F14" s="54">
        <v>49.99</v>
      </c>
      <c r="G14" s="60">
        <v>49.99</v>
      </c>
      <c r="H14" s="54">
        <f t="shared" si="0"/>
        <v>299.94</v>
      </c>
    </row>
    <row r="15" spans="1:8" x14ac:dyDescent="0.3">
      <c r="A15" s="59" t="s">
        <v>80</v>
      </c>
      <c r="B15" s="57">
        <v>279</v>
      </c>
      <c r="C15" s="58">
        <v>279</v>
      </c>
      <c r="D15" s="57">
        <v>0</v>
      </c>
      <c r="E15" s="58">
        <v>0</v>
      </c>
      <c r="F15" s="57">
        <v>0</v>
      </c>
      <c r="G15" s="58">
        <v>0</v>
      </c>
      <c r="H15" s="57">
        <f t="shared" si="0"/>
        <v>558</v>
      </c>
    </row>
    <row r="16" spans="1:8" x14ac:dyDescent="0.3">
      <c r="A16" s="56" t="s">
        <v>2</v>
      </c>
      <c r="B16" s="54">
        <v>350</v>
      </c>
      <c r="C16" s="55">
        <v>450</v>
      </c>
      <c r="D16" s="54">
        <v>350</v>
      </c>
      <c r="E16" s="55">
        <v>350</v>
      </c>
      <c r="F16" s="54">
        <v>350</v>
      </c>
      <c r="G16" s="55">
        <v>350</v>
      </c>
      <c r="H16" s="54">
        <f t="shared" si="0"/>
        <v>2200</v>
      </c>
    </row>
    <row r="17" spans="1:8" ht="15.75" thickBot="1" x14ac:dyDescent="0.35">
      <c r="A17" s="53"/>
      <c r="B17" s="52">
        <f t="shared" ref="B17:H17" si="1">SUM(B3:B16)</f>
        <v>7462.2699999999995</v>
      </c>
      <c r="C17" s="52">
        <f t="shared" si="1"/>
        <v>15983.12</v>
      </c>
      <c r="D17" s="52">
        <f t="shared" si="1"/>
        <v>6930.0099999999993</v>
      </c>
      <c r="E17" s="52">
        <f t="shared" si="1"/>
        <v>2237.9899999999998</v>
      </c>
      <c r="F17" s="52">
        <f t="shared" si="1"/>
        <v>2237.9899999999998</v>
      </c>
      <c r="G17" s="52">
        <f t="shared" si="1"/>
        <v>2237.9899999999998</v>
      </c>
      <c r="H17" s="52">
        <f t="shared" si="1"/>
        <v>37089.370000000003</v>
      </c>
    </row>
    <row r="18" spans="1:8" ht="60.75" thickTop="1" x14ac:dyDescent="0.3">
      <c r="A18" s="51" t="s">
        <v>79</v>
      </c>
      <c r="B18" s="50" t="s">
        <v>78</v>
      </c>
      <c r="C18" s="50" t="s">
        <v>77</v>
      </c>
      <c r="D18" s="50" t="s">
        <v>76</v>
      </c>
      <c r="E18" s="50" t="s">
        <v>75</v>
      </c>
      <c r="F18" s="50" t="s">
        <v>75</v>
      </c>
      <c r="G18" s="50" t="s">
        <v>75</v>
      </c>
      <c r="H18" s="49">
        <f>H17-H19</f>
        <v>0</v>
      </c>
    </row>
    <row r="19" spans="1:8" ht="15.75" thickBot="1" x14ac:dyDescent="0.35">
      <c r="A19" s="48"/>
      <c r="B19" s="47"/>
      <c r="C19" s="47"/>
      <c r="D19" s="47"/>
      <c r="E19" s="47"/>
      <c r="F19" s="47"/>
      <c r="G19" s="46"/>
      <c r="H19" s="45">
        <f>SUM(B17:G17)</f>
        <v>37089.369999999995</v>
      </c>
    </row>
    <row r="20" spans="1:8" ht="15.75" thickTop="1" x14ac:dyDescent="0.3"/>
  </sheetData>
  <sheetProtection algorithmName="SHA-512" hashValue="A+mMT/THJWIZ4K6rzgRKJUIFL5C1pzqZIYie5UDKJ+FG6AS1V7xridXfhKxpHocS/9KIa2oU9ptp2cV6JJdHsQ==" saltValue="mTV+eQW8v1+xiXlBhr3Zvw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5C44-509C-46E4-A806-117031C16475}">
  <sheetPr>
    <tabColor theme="7" tint="0.59999389629810485"/>
  </sheetPr>
  <dimension ref="A1:J13"/>
  <sheetViews>
    <sheetView workbookViewId="0">
      <selection activeCell="I5" sqref="I5"/>
    </sheetView>
  </sheetViews>
  <sheetFormatPr defaultRowHeight="13.5" x14ac:dyDescent="0.25"/>
  <cols>
    <col min="1" max="1" width="31.7109375" bestFit="1" customWidth="1"/>
    <col min="2" max="2" width="9.140625" style="81"/>
    <col min="3" max="3" width="9.42578125" style="82" bestFit="1" customWidth="1"/>
    <col min="4" max="4" width="10.28515625" bestFit="1" customWidth="1"/>
  </cols>
  <sheetData>
    <row r="1" spans="1:10" x14ac:dyDescent="0.25">
      <c r="A1" t="s">
        <v>125</v>
      </c>
    </row>
    <row r="2" spans="1:10" x14ac:dyDescent="0.25">
      <c r="A2" s="5" t="s">
        <v>4</v>
      </c>
      <c r="B2" s="5" t="s">
        <v>112</v>
      </c>
      <c r="C2" s="6" t="s">
        <v>113</v>
      </c>
      <c r="D2" s="5" t="s">
        <v>3</v>
      </c>
    </row>
    <row r="3" spans="1:10" x14ac:dyDescent="0.25">
      <c r="A3" t="s">
        <v>105</v>
      </c>
      <c r="B3" s="81">
        <v>1</v>
      </c>
      <c r="C3" s="82">
        <v>3566.39</v>
      </c>
      <c r="D3" s="3">
        <f t="shared" ref="D3:D10" si="0">B3*C3</f>
        <v>3566.39</v>
      </c>
    </row>
    <row r="4" spans="1:10" x14ac:dyDescent="0.25">
      <c r="A4" t="s">
        <v>106</v>
      </c>
      <c r="B4" s="81">
        <v>1</v>
      </c>
      <c r="C4" s="82">
        <v>1482.93</v>
      </c>
      <c r="D4" s="3">
        <f t="shared" si="0"/>
        <v>1482.93</v>
      </c>
    </row>
    <row r="5" spans="1:10" x14ac:dyDescent="0.25">
      <c r="A5" t="s">
        <v>107</v>
      </c>
      <c r="B5" s="81">
        <v>1</v>
      </c>
      <c r="C5" s="82">
        <v>2012.2</v>
      </c>
      <c r="D5" s="3">
        <f t="shared" si="0"/>
        <v>2012.2</v>
      </c>
    </row>
    <row r="6" spans="1:10" x14ac:dyDescent="0.25">
      <c r="A6" t="s">
        <v>108</v>
      </c>
      <c r="B6" s="81">
        <v>1</v>
      </c>
      <c r="C6" s="82">
        <v>350.61</v>
      </c>
      <c r="D6" s="3">
        <f t="shared" si="0"/>
        <v>350.61</v>
      </c>
    </row>
    <row r="7" spans="1:10" x14ac:dyDescent="0.25">
      <c r="A7" t="s">
        <v>109</v>
      </c>
      <c r="B7" s="81">
        <v>1</v>
      </c>
      <c r="C7" s="82">
        <v>378.45</v>
      </c>
      <c r="D7" s="3">
        <f t="shared" si="0"/>
        <v>378.45</v>
      </c>
    </row>
    <row r="8" spans="1:10" x14ac:dyDescent="0.25">
      <c r="A8" t="s">
        <v>110</v>
      </c>
      <c r="B8" s="81">
        <v>1</v>
      </c>
      <c r="C8" s="82">
        <v>3499</v>
      </c>
      <c r="D8" s="3">
        <f t="shared" si="0"/>
        <v>3499</v>
      </c>
    </row>
    <row r="9" spans="1:10" x14ac:dyDescent="0.25">
      <c r="A9" t="s">
        <v>111</v>
      </c>
      <c r="B9" s="81">
        <v>1</v>
      </c>
      <c r="C9" s="82">
        <v>104</v>
      </c>
      <c r="D9" s="3">
        <f t="shared" si="0"/>
        <v>104</v>
      </c>
    </row>
    <row r="10" spans="1:10" x14ac:dyDescent="0.25">
      <c r="A10" t="s">
        <v>2</v>
      </c>
      <c r="B10" s="81">
        <v>1</v>
      </c>
      <c r="C10" s="82">
        <v>253.6</v>
      </c>
      <c r="D10" s="3">
        <f t="shared" si="0"/>
        <v>253.6</v>
      </c>
    </row>
    <row r="11" spans="1:10" x14ac:dyDescent="0.25">
      <c r="D11" s="83">
        <f>SUM(D3:D10)</f>
        <v>11647.179999999998</v>
      </c>
      <c r="E11" s="2">
        <v>58601</v>
      </c>
    </row>
    <row r="13" spans="1:10" x14ac:dyDescent="0.25">
      <c r="A13" s="89" t="s">
        <v>233</v>
      </c>
      <c r="B13" s="87"/>
      <c r="C13" s="88"/>
      <c r="D13" s="87"/>
      <c r="E13" s="87"/>
      <c r="F13" s="87"/>
      <c r="G13" s="87"/>
      <c r="H13" s="87"/>
      <c r="I13" s="87"/>
      <c r="J13" s="87"/>
    </row>
  </sheetData>
  <sheetProtection algorithmName="SHA-512" hashValue="KD8qVg1QhjNQ8YmPM3a8waSyc+q0pOzwGl172pJj8L8gqJMRJEZLd3T9Gr+87cTF/MbVDlEHrd/UN8etaZYnMg==" saltValue="lnWwpaRgX/aruWKClZZcZ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D16C-CD9F-44BF-B70A-41D6AB8BC88D}">
  <dimension ref="A1:M45"/>
  <sheetViews>
    <sheetView zoomScale="70" zoomScaleNormal="70" workbookViewId="0">
      <selection activeCell="K32" sqref="K32"/>
    </sheetView>
  </sheetViews>
  <sheetFormatPr defaultColWidth="8.85546875" defaultRowHeight="13.5" x14ac:dyDescent="0.25"/>
  <cols>
    <col min="1" max="1" width="1" style="160" customWidth="1"/>
    <col min="2" max="2" width="4.140625" style="160" customWidth="1"/>
    <col min="3" max="3" width="10.7109375" style="160" customWidth="1"/>
    <col min="4" max="4" width="20.7109375" style="160" customWidth="1"/>
    <col min="5" max="5" width="44.28515625" style="160" customWidth="1"/>
    <col min="6" max="13" width="11.7109375" style="160" customWidth="1"/>
    <col min="14" max="16384" width="8.85546875" style="160"/>
  </cols>
  <sheetData>
    <row r="1" spans="1:13" s="185" customFormat="1" ht="10.15" customHeight="1" x14ac:dyDescent="0.25">
      <c r="A1" s="195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8"/>
    </row>
    <row r="2" spans="1:13" s="185" customFormat="1" x14ac:dyDescent="0.25">
      <c r="A2" s="195"/>
      <c r="B2" s="207" t="s">
        <v>225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4"/>
    </row>
    <row r="3" spans="1:13" s="185" customFormat="1" x14ac:dyDescent="0.25">
      <c r="A3" s="195"/>
      <c r="B3" s="206" t="s">
        <v>224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4"/>
    </row>
    <row r="4" spans="1:13" s="185" customFormat="1" x14ac:dyDescent="0.25">
      <c r="A4" s="195"/>
      <c r="B4" s="206" t="s">
        <v>223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4"/>
    </row>
    <row r="5" spans="1:13" s="185" customFormat="1" x14ac:dyDescent="0.25">
      <c r="A5" s="195"/>
      <c r="B5" s="206" t="s">
        <v>222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4"/>
    </row>
    <row r="6" spans="1:13" s="185" customFormat="1" x14ac:dyDescent="0.25">
      <c r="A6" s="195"/>
      <c r="B6" s="206" t="s">
        <v>221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4"/>
    </row>
    <row r="7" spans="1:13" s="185" customFormat="1" x14ac:dyDescent="0.25">
      <c r="A7" s="195"/>
      <c r="B7" s="206" t="s">
        <v>220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4"/>
    </row>
    <row r="8" spans="1:13" s="185" customFormat="1" x14ac:dyDescent="0.25">
      <c r="A8" s="195"/>
      <c r="B8" s="206" t="s">
        <v>219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4"/>
    </row>
    <row r="9" spans="1:13" s="185" customFormat="1" x14ac:dyDescent="0.25">
      <c r="A9" s="195"/>
      <c r="B9" s="206" t="s">
        <v>218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4"/>
    </row>
    <row r="10" spans="1:13" s="185" customFormat="1" ht="7.5" customHeight="1" x14ac:dyDescent="0.25">
      <c r="A10" s="195"/>
      <c r="B10" s="197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4"/>
    </row>
    <row r="11" spans="1:13" s="185" customFormat="1" x14ac:dyDescent="0.25">
      <c r="A11" s="195"/>
      <c r="B11" s="205" t="s">
        <v>217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3"/>
    </row>
    <row r="12" spans="1:13" x14ac:dyDescent="0.25">
      <c r="A12" s="163"/>
      <c r="B12" s="190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89"/>
    </row>
    <row r="13" spans="1:13" ht="30" customHeight="1" x14ac:dyDescent="0.25">
      <c r="A13" s="163"/>
      <c r="B13" s="248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50"/>
    </row>
    <row r="14" spans="1:13" ht="19.149999999999999" customHeight="1" x14ac:dyDescent="0.25">
      <c r="A14" s="163"/>
      <c r="B14" s="251" t="s">
        <v>216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3"/>
    </row>
    <row r="15" spans="1:13" ht="9" customHeight="1" x14ac:dyDescent="0.25">
      <c r="A15" s="163"/>
      <c r="B15" s="202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0"/>
    </row>
    <row r="16" spans="1:13" ht="15" thickBot="1" x14ac:dyDescent="0.3">
      <c r="A16" s="163"/>
      <c r="B16" s="190"/>
      <c r="C16" s="163"/>
      <c r="D16" s="163"/>
      <c r="E16" s="163"/>
      <c r="F16" s="163"/>
      <c r="G16" s="163"/>
      <c r="H16" s="163"/>
      <c r="I16" s="163"/>
      <c r="J16" s="199" t="s">
        <v>215</v>
      </c>
      <c r="K16" s="254"/>
      <c r="L16" s="255"/>
      <c r="M16" s="256"/>
    </row>
    <row r="17" spans="1:13" s="185" customFormat="1" ht="14.25" x14ac:dyDescent="0.25">
      <c r="A17" s="195"/>
      <c r="B17" s="198" t="s">
        <v>214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4"/>
    </row>
    <row r="18" spans="1:13" s="185" customFormat="1" x14ac:dyDescent="0.25">
      <c r="A18" s="195"/>
      <c r="B18" s="197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4"/>
    </row>
    <row r="19" spans="1:13" s="185" customFormat="1" ht="16.5" x14ac:dyDescent="0.25">
      <c r="A19" s="195"/>
      <c r="B19" s="197"/>
      <c r="C19" s="193"/>
      <c r="D19" s="192" t="s">
        <v>213</v>
      </c>
      <c r="E19" s="195"/>
      <c r="F19" s="195"/>
      <c r="G19" s="195"/>
      <c r="H19" s="193"/>
      <c r="I19" s="192" t="s">
        <v>212</v>
      </c>
      <c r="J19" s="195"/>
      <c r="K19" s="195"/>
      <c r="L19" s="195"/>
      <c r="M19" s="194"/>
    </row>
    <row r="20" spans="1:13" s="185" customFormat="1" ht="16.5" x14ac:dyDescent="0.25">
      <c r="A20" s="195"/>
      <c r="B20" s="197"/>
      <c r="C20" s="193"/>
      <c r="D20" s="192" t="s">
        <v>211</v>
      </c>
      <c r="E20" s="195"/>
      <c r="F20" s="195"/>
      <c r="G20" s="195"/>
      <c r="H20" s="193"/>
      <c r="I20" s="192" t="s">
        <v>210</v>
      </c>
      <c r="J20" s="195"/>
      <c r="K20" s="195"/>
      <c r="L20" s="195"/>
      <c r="M20" s="194"/>
    </row>
    <row r="21" spans="1:13" s="185" customFormat="1" ht="16.5" x14ac:dyDescent="0.25">
      <c r="A21" s="195"/>
      <c r="B21" s="197"/>
      <c r="C21" s="193"/>
      <c r="D21" s="192" t="s">
        <v>209</v>
      </c>
      <c r="E21" s="195"/>
      <c r="F21" s="195"/>
      <c r="G21" s="195"/>
      <c r="H21" s="193"/>
      <c r="I21" s="192" t="s">
        <v>208</v>
      </c>
      <c r="J21" s="195"/>
      <c r="K21" s="195"/>
      <c r="L21" s="195"/>
      <c r="M21" s="194"/>
    </row>
    <row r="22" spans="1:13" s="185" customFormat="1" ht="16.5" x14ac:dyDescent="0.25">
      <c r="A22" s="195"/>
      <c r="B22" s="197"/>
      <c r="C22" s="193"/>
      <c r="D22" s="192" t="s">
        <v>207</v>
      </c>
      <c r="E22" s="195"/>
      <c r="F22" s="195"/>
      <c r="G22" s="195"/>
      <c r="H22" s="193"/>
      <c r="I22" s="196" t="s">
        <v>206</v>
      </c>
      <c r="J22" s="195"/>
      <c r="K22" s="195"/>
      <c r="L22" s="195"/>
      <c r="M22" s="194"/>
    </row>
    <row r="23" spans="1:13" ht="16.5" x14ac:dyDescent="0.25">
      <c r="A23" s="163"/>
      <c r="B23" s="190"/>
      <c r="C23" s="193"/>
      <c r="D23" s="192" t="s">
        <v>205</v>
      </c>
      <c r="E23" s="163"/>
      <c r="F23" s="163"/>
      <c r="G23" s="163"/>
      <c r="H23" s="191"/>
      <c r="J23" s="163"/>
      <c r="K23" s="163"/>
      <c r="L23" s="163"/>
      <c r="M23" s="189"/>
    </row>
    <row r="24" spans="1:13" x14ac:dyDescent="0.25">
      <c r="A24" s="163"/>
      <c r="B24" s="19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89"/>
    </row>
    <row r="25" spans="1:13" ht="27" customHeight="1" x14ac:dyDescent="0.25">
      <c r="B25" s="257" t="s">
        <v>204</v>
      </c>
      <c r="C25" s="258"/>
      <c r="D25" s="263" t="s">
        <v>203</v>
      </c>
      <c r="E25" s="266" t="s">
        <v>202</v>
      </c>
      <c r="F25" s="269" t="s">
        <v>201</v>
      </c>
      <c r="G25" s="270"/>
      <c r="H25" s="234" t="s">
        <v>200</v>
      </c>
      <c r="I25" s="235"/>
      <c r="J25" s="235"/>
      <c r="K25" s="235"/>
      <c r="L25" s="235"/>
      <c r="M25" s="236"/>
    </row>
    <row r="26" spans="1:13" s="185" customFormat="1" ht="19.899999999999999" customHeight="1" x14ac:dyDescent="0.25">
      <c r="B26" s="259"/>
      <c r="C26" s="260"/>
      <c r="D26" s="264"/>
      <c r="E26" s="267"/>
      <c r="F26" s="237" t="s">
        <v>199</v>
      </c>
      <c r="G26" s="239" t="s">
        <v>198</v>
      </c>
      <c r="H26" s="277" t="s">
        <v>197</v>
      </c>
      <c r="I26" s="278"/>
      <c r="J26" s="279"/>
      <c r="K26" s="280" t="s">
        <v>196</v>
      </c>
      <c r="L26" s="281"/>
      <c r="M26" s="281"/>
    </row>
    <row r="27" spans="1:13" s="185" customFormat="1" ht="29.45" customHeight="1" x14ac:dyDescent="0.25">
      <c r="B27" s="261"/>
      <c r="C27" s="262"/>
      <c r="D27" s="265"/>
      <c r="E27" s="268"/>
      <c r="F27" s="238"/>
      <c r="G27" s="240"/>
      <c r="H27" s="188" t="s">
        <v>104</v>
      </c>
      <c r="I27" s="188" t="s">
        <v>195</v>
      </c>
      <c r="J27" s="188" t="s">
        <v>194</v>
      </c>
      <c r="K27" s="187" t="s">
        <v>104</v>
      </c>
      <c r="L27" s="187" t="s">
        <v>195</v>
      </c>
      <c r="M27" s="186" t="s">
        <v>194</v>
      </c>
    </row>
    <row r="28" spans="1:13" ht="24.95" customHeight="1" x14ac:dyDescent="0.25">
      <c r="A28" s="163"/>
      <c r="B28" s="282"/>
      <c r="C28" s="283"/>
      <c r="D28" s="184"/>
      <c r="E28" s="183"/>
      <c r="F28" s="182"/>
      <c r="G28" s="182"/>
      <c r="H28" s="182"/>
      <c r="I28" s="182"/>
      <c r="J28" s="182"/>
      <c r="K28" s="182"/>
      <c r="L28" s="182"/>
      <c r="M28" s="181"/>
    </row>
    <row r="29" spans="1:13" ht="24.95" customHeight="1" x14ac:dyDescent="0.25">
      <c r="A29" s="163"/>
      <c r="B29" s="241"/>
      <c r="C29" s="242"/>
      <c r="D29" s="180"/>
      <c r="E29" s="179"/>
      <c r="F29" s="178"/>
      <c r="G29" s="178"/>
      <c r="H29" s="178"/>
      <c r="I29" s="177"/>
      <c r="J29" s="177"/>
      <c r="K29" s="177"/>
      <c r="L29" s="177"/>
      <c r="M29" s="176"/>
    </row>
    <row r="30" spans="1:13" ht="24.95" customHeight="1" x14ac:dyDescent="0.25">
      <c r="A30" s="163"/>
      <c r="B30" s="241"/>
      <c r="C30" s="242"/>
      <c r="D30" s="180"/>
      <c r="E30" s="179"/>
      <c r="F30" s="178"/>
      <c r="G30" s="178"/>
      <c r="H30" s="178"/>
      <c r="I30" s="177"/>
      <c r="J30" s="177"/>
      <c r="K30" s="177"/>
      <c r="L30" s="177"/>
      <c r="M30" s="176"/>
    </row>
    <row r="31" spans="1:13" ht="24.95" customHeight="1" x14ac:dyDescent="0.25">
      <c r="A31" s="163"/>
      <c r="B31" s="241"/>
      <c r="C31" s="242"/>
      <c r="D31" s="180"/>
      <c r="E31" s="179"/>
      <c r="F31" s="178"/>
      <c r="G31" s="178"/>
      <c r="H31" s="178"/>
      <c r="I31" s="177"/>
      <c r="J31" s="177"/>
      <c r="K31" s="177"/>
      <c r="L31" s="177"/>
      <c r="M31" s="176"/>
    </row>
    <row r="32" spans="1:13" ht="24.95" customHeight="1" x14ac:dyDescent="0.25">
      <c r="A32" s="163"/>
      <c r="B32" s="241"/>
      <c r="C32" s="242"/>
      <c r="D32" s="180"/>
      <c r="E32" s="179"/>
      <c r="F32" s="178"/>
      <c r="G32" s="178"/>
      <c r="H32" s="178"/>
      <c r="I32" s="177"/>
      <c r="J32" s="178"/>
      <c r="K32" s="177"/>
      <c r="L32" s="177"/>
      <c r="M32" s="176"/>
    </row>
    <row r="33" spans="1:13" ht="24.95" customHeight="1" x14ac:dyDescent="0.25">
      <c r="A33" s="163"/>
      <c r="B33" s="241"/>
      <c r="C33" s="242"/>
      <c r="D33" s="180"/>
      <c r="E33" s="179"/>
      <c r="F33" s="178"/>
      <c r="G33" s="178"/>
      <c r="H33" s="178"/>
      <c r="I33" s="177"/>
      <c r="J33" s="178"/>
      <c r="K33" s="177"/>
      <c r="L33" s="177"/>
      <c r="M33" s="176"/>
    </row>
    <row r="34" spans="1:13" ht="24.95" customHeight="1" x14ac:dyDescent="0.25">
      <c r="A34" s="163"/>
      <c r="B34" s="241"/>
      <c r="C34" s="242"/>
      <c r="D34" s="180"/>
      <c r="E34" s="179"/>
      <c r="F34" s="178"/>
      <c r="G34" s="178"/>
      <c r="H34" s="178"/>
      <c r="I34" s="177"/>
      <c r="J34" s="178"/>
      <c r="K34" s="177"/>
      <c r="L34" s="177"/>
      <c r="M34" s="176"/>
    </row>
    <row r="35" spans="1:13" ht="24.95" customHeight="1" thickBot="1" x14ac:dyDescent="0.3">
      <c r="A35" s="163"/>
      <c r="B35" s="243"/>
      <c r="C35" s="244"/>
      <c r="D35" s="175"/>
      <c r="E35" s="174"/>
      <c r="F35" s="173"/>
      <c r="G35" s="173"/>
      <c r="H35" s="173"/>
      <c r="I35" s="173"/>
      <c r="J35" s="173"/>
      <c r="K35" s="173"/>
      <c r="L35" s="173"/>
      <c r="M35" s="172"/>
    </row>
    <row r="36" spans="1:13" ht="15" customHeight="1" x14ac:dyDescent="0.25">
      <c r="A36" s="163"/>
      <c r="B36" s="24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7"/>
    </row>
    <row r="37" spans="1:13" s="167" customFormat="1" ht="18" customHeight="1" x14ac:dyDescent="0.25">
      <c r="A37" s="171"/>
      <c r="B37" s="271" t="s">
        <v>193</v>
      </c>
      <c r="C37" s="272"/>
      <c r="D37" s="272"/>
      <c r="E37" s="272"/>
      <c r="F37" s="273"/>
      <c r="G37" s="274" t="s">
        <v>192</v>
      </c>
      <c r="H37" s="275"/>
      <c r="I37" s="275"/>
      <c r="J37" s="275"/>
      <c r="K37" s="275"/>
      <c r="L37" s="275"/>
      <c r="M37" s="276"/>
    </row>
    <row r="38" spans="1:13" s="167" customFormat="1" ht="28.15" customHeight="1" thickBot="1" x14ac:dyDescent="0.3">
      <c r="A38" s="171"/>
      <c r="B38" s="284" t="s">
        <v>191</v>
      </c>
      <c r="C38" s="285"/>
      <c r="D38" s="285"/>
      <c r="E38" s="286"/>
      <c r="F38" s="287"/>
      <c r="G38" s="284" t="s">
        <v>190</v>
      </c>
      <c r="H38" s="285"/>
      <c r="I38" s="285"/>
      <c r="J38" s="288"/>
      <c r="K38" s="288"/>
      <c r="L38" s="288"/>
      <c r="M38" s="289"/>
    </row>
    <row r="39" spans="1:13" s="167" customFormat="1" ht="28.15" customHeight="1" thickTop="1" thickBot="1" x14ac:dyDescent="0.3">
      <c r="A39" s="171"/>
      <c r="B39" s="284" t="s">
        <v>189</v>
      </c>
      <c r="C39" s="285"/>
      <c r="D39" s="285"/>
      <c r="E39" s="288"/>
      <c r="F39" s="289"/>
      <c r="G39" s="284" t="s">
        <v>188</v>
      </c>
      <c r="H39" s="285"/>
      <c r="I39" s="285"/>
      <c r="J39" s="288"/>
      <c r="K39" s="288"/>
      <c r="L39" s="288"/>
      <c r="M39" s="289"/>
    </row>
    <row r="40" spans="1:13" s="167" customFormat="1" ht="13.9" customHeight="1" thickTop="1" x14ac:dyDescent="0.25">
      <c r="A40" s="171"/>
      <c r="B40" s="169"/>
      <c r="C40" s="168"/>
      <c r="D40" s="170"/>
      <c r="E40" s="290" t="s">
        <v>187</v>
      </c>
      <c r="F40" s="291"/>
      <c r="G40" s="169"/>
      <c r="H40" s="168"/>
      <c r="I40" s="168"/>
      <c r="J40" s="170"/>
      <c r="K40" s="290" t="s">
        <v>187</v>
      </c>
      <c r="L40" s="290"/>
      <c r="M40" s="291"/>
    </row>
    <row r="41" spans="1:13" s="167" customFormat="1" ht="28.15" customHeight="1" thickBot="1" x14ac:dyDescent="0.3">
      <c r="A41" s="171"/>
      <c r="B41" s="284" t="s">
        <v>186</v>
      </c>
      <c r="C41" s="285"/>
      <c r="D41" s="285"/>
      <c r="E41" s="288"/>
      <c r="F41" s="289"/>
      <c r="G41" s="284" t="s">
        <v>185</v>
      </c>
      <c r="H41" s="285"/>
      <c r="I41" s="285"/>
      <c r="J41" s="288"/>
      <c r="K41" s="288"/>
      <c r="L41" s="288"/>
      <c r="M41" s="289"/>
    </row>
    <row r="42" spans="1:13" s="167" customFormat="1" ht="13.9" customHeight="1" thickTop="1" x14ac:dyDescent="0.25">
      <c r="A42" s="171"/>
      <c r="B42" s="169"/>
      <c r="C42" s="168"/>
      <c r="D42" s="170"/>
      <c r="E42" s="290" t="s">
        <v>184</v>
      </c>
      <c r="F42" s="291"/>
      <c r="G42" s="169"/>
      <c r="H42" s="168"/>
      <c r="I42" s="168"/>
      <c r="J42" s="290" t="s">
        <v>184</v>
      </c>
      <c r="K42" s="290"/>
      <c r="L42" s="290"/>
      <c r="M42" s="291"/>
    </row>
    <row r="43" spans="1:13" ht="3" customHeight="1" thickBot="1" x14ac:dyDescent="0.3">
      <c r="A43" s="163"/>
      <c r="B43" s="166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4"/>
    </row>
    <row r="44" spans="1:13" ht="41.25" customHeight="1" thickBot="1" x14ac:dyDescent="0.3">
      <c r="A44" s="163"/>
      <c r="B44" s="294" t="s">
        <v>183</v>
      </c>
      <c r="C44" s="295"/>
      <c r="D44" s="295"/>
      <c r="E44" s="295" t="s">
        <v>182</v>
      </c>
      <c r="F44" s="295"/>
      <c r="G44" s="295"/>
      <c r="H44" s="295" t="s">
        <v>181</v>
      </c>
      <c r="I44" s="295"/>
      <c r="J44" s="295"/>
      <c r="K44" s="295" t="s">
        <v>180</v>
      </c>
      <c r="L44" s="295"/>
      <c r="M44" s="296"/>
    </row>
    <row r="45" spans="1:13" ht="18" customHeight="1" thickBot="1" x14ac:dyDescent="0.25">
      <c r="A45" s="163"/>
      <c r="B45" s="162"/>
      <c r="C45" s="161"/>
      <c r="D45" s="161"/>
      <c r="E45" s="161"/>
      <c r="F45" s="161"/>
      <c r="G45" s="161"/>
      <c r="H45" s="161"/>
      <c r="I45" s="161"/>
      <c r="J45" s="161"/>
      <c r="K45" s="292" t="s">
        <v>179</v>
      </c>
      <c r="L45" s="292"/>
      <c r="M45" s="293"/>
    </row>
  </sheetData>
  <sheetProtection algorithmName="SHA-512" hashValue="940Wr55joWsC0r78wLzwIqhY4S3Cbx9c475poyIhveEG/Afw1P9k81a1ex51SdDyt3urAVpFwU1d9ezOA0RJUg==" saltValue="AZ9ogdYel7+NLvEHhzMsbQ==" spinCount="100000" sheet="1" objects="1" scenarios="1"/>
  <protectedRanges>
    <protectedRange sqref="E38:F39 J38:M39" name="Range4"/>
    <protectedRange sqref="H19:H22 C19:C23" name="Range2"/>
    <protectedRange sqref="K16:M16" name="Range1"/>
    <protectedRange sqref="B28:M35" name="Range3"/>
  </protectedRanges>
  <mergeCells count="44">
    <mergeCell ref="K45:M45"/>
    <mergeCell ref="E42:F42"/>
    <mergeCell ref="J42:M42"/>
    <mergeCell ref="B44:D44"/>
    <mergeCell ref="E44:G44"/>
    <mergeCell ref="H44:J44"/>
    <mergeCell ref="K44:M44"/>
    <mergeCell ref="E40:F40"/>
    <mergeCell ref="K40:M40"/>
    <mergeCell ref="B41:D41"/>
    <mergeCell ref="E41:F41"/>
    <mergeCell ref="G41:I41"/>
    <mergeCell ref="J41:M41"/>
    <mergeCell ref="B38:D38"/>
    <mergeCell ref="E38:F38"/>
    <mergeCell ref="G38:I38"/>
    <mergeCell ref="J38:M38"/>
    <mergeCell ref="B39:D39"/>
    <mergeCell ref="E39:F39"/>
    <mergeCell ref="G39:I39"/>
    <mergeCell ref="J39:M39"/>
    <mergeCell ref="B37:F37"/>
    <mergeCell ref="G37:M37"/>
    <mergeCell ref="H26:J26"/>
    <mergeCell ref="K26:M26"/>
    <mergeCell ref="B28:C28"/>
    <mergeCell ref="B29:C29"/>
    <mergeCell ref="B30:C30"/>
    <mergeCell ref="B31:C31"/>
    <mergeCell ref="B32:C32"/>
    <mergeCell ref="B33:C33"/>
    <mergeCell ref="B36:M36"/>
    <mergeCell ref="B13:M13"/>
    <mergeCell ref="B14:M14"/>
    <mergeCell ref="K16:M16"/>
    <mergeCell ref="B25:C27"/>
    <mergeCell ref="D25:D27"/>
    <mergeCell ref="E25:E27"/>
    <mergeCell ref="F25:G25"/>
    <mergeCell ref="H25:M25"/>
    <mergeCell ref="F26:F27"/>
    <mergeCell ref="G26:G27"/>
    <mergeCell ref="B34:C34"/>
    <mergeCell ref="B35:C3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2EA7-99DE-4D44-AAEB-E049F358FBBF}">
  <dimension ref="M3:M16"/>
  <sheetViews>
    <sheetView topLeftCell="A5" workbookViewId="0">
      <selection activeCell="M17" sqref="M17"/>
    </sheetView>
  </sheetViews>
  <sheetFormatPr defaultRowHeight="13.5" x14ac:dyDescent="0.25"/>
  <cols>
    <col min="13" max="13" width="94.5703125" bestFit="1" customWidth="1"/>
  </cols>
  <sheetData>
    <row r="3" spans="13:13" ht="36" x14ac:dyDescent="0.25">
      <c r="M3" s="212" t="s">
        <v>232</v>
      </c>
    </row>
    <row r="4" spans="13:13" ht="18" x14ac:dyDescent="0.25">
      <c r="M4" s="214" t="s">
        <v>231</v>
      </c>
    </row>
    <row r="5" spans="13:13" ht="18" x14ac:dyDescent="0.25">
      <c r="M5" s="213"/>
    </row>
    <row r="6" spans="13:13" ht="36" x14ac:dyDescent="0.25">
      <c r="M6" s="212" t="s">
        <v>230</v>
      </c>
    </row>
    <row r="7" spans="13:13" ht="18" x14ac:dyDescent="0.25">
      <c r="M7" s="213"/>
    </row>
    <row r="8" spans="13:13" ht="18" x14ac:dyDescent="0.25">
      <c r="M8" s="212" t="s">
        <v>229</v>
      </c>
    </row>
    <row r="9" spans="13:13" ht="18" x14ac:dyDescent="0.25">
      <c r="M9" s="213"/>
    </row>
    <row r="10" spans="13:13" ht="54" x14ac:dyDescent="0.25">
      <c r="M10" s="212" t="s">
        <v>228</v>
      </c>
    </row>
    <row r="11" spans="13:13" ht="36" x14ac:dyDescent="0.25">
      <c r="M11" s="214" t="s">
        <v>227</v>
      </c>
    </row>
    <row r="12" spans="13:13" ht="18" x14ac:dyDescent="0.25">
      <c r="M12" s="213"/>
    </row>
    <row r="13" spans="13:13" ht="54" x14ac:dyDescent="0.25">
      <c r="M13" s="212" t="s">
        <v>226</v>
      </c>
    </row>
    <row r="15" spans="13:13" ht="18" x14ac:dyDescent="0.25">
      <c r="M15" s="212"/>
    </row>
    <row r="16" spans="13:13" ht="18" x14ac:dyDescent="0.25">
      <c r="M16" s="211"/>
    </row>
  </sheetData>
  <sheetProtection algorithmName="SHA-512" hashValue="eXEN13u6pK+6qRRrPFeHvO2JtB66YeFhyAgvkWrX4ewUz+4LVPTFdXdCrSot+88C+LkDdE6g0NWR25E0M7hiZg==" saltValue="Cgna35Qtpd9EYagHttt+r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C455-9E86-48EC-8BAF-3716B5119D05}">
  <dimension ref="A1"/>
  <sheetViews>
    <sheetView topLeftCell="A13" workbookViewId="0">
      <selection activeCell="Q10" sqref="Q10"/>
    </sheetView>
  </sheetViews>
  <sheetFormatPr defaultRowHeight="13.5" x14ac:dyDescent="0.25"/>
  <sheetData/>
  <sheetProtection algorithmName="SHA-512" hashValue="vY8zDv4ScDetsvg8ciK3PjjdLk6LXl31k+qI3tByvi3N6DbcWYKax7pVk/8UvFmYcUAd3VxWjs2LEy6Bda62rg==" saltValue="VCgnEu49VpoAcZbdzo+gk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Flow Chart</vt:lpstr>
      <vt:lpstr>Account Codes</vt:lpstr>
      <vt:lpstr>Computers</vt:lpstr>
      <vt:lpstr>Televisions</vt:lpstr>
      <vt:lpstr>Displays</vt:lpstr>
      <vt:lpstr>PRESENTATION SYSTM</vt:lpstr>
      <vt:lpstr>Asset Update form</vt:lpstr>
      <vt:lpstr>Off-Campus</vt:lpstr>
      <vt:lpstr>Aquisition Methods</vt:lpstr>
    </vt:vector>
  </TitlesOfParts>
  <Company>UCT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2021-11-18T13:15:34Z</dcterms:created>
  <dcterms:modified xsi:type="dcterms:W3CDTF">2022-04-13T19:08:10Z</dcterms:modified>
</cp:coreProperties>
</file>